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LEAN START\Desktop\Dpto. Centro de Cómputo\Utmart2022\Horarios\"/>
    </mc:Choice>
  </mc:AlternateContent>
  <xr:revisionPtr revIDLastSave="0" documentId="13_ncr:1_{54C84CC2-82C0-4E86-BEBF-E4085CFD1CD5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ACUICULTURA 5-A (2)" sheetId="6" state="hidden" r:id="rId1"/>
    <sheet name="TURISMO 10" sheetId="13" r:id="rId2"/>
    <sheet name="Hoja5 (2)" sheetId="9" state="hidden" r:id="rId3"/>
    <sheet name="mandar" sheetId="10" state="hidden" r:id="rId4"/>
    <sheet name="Hoja5 (3)" sheetId="11" state="hidden" r:id="rId5"/>
  </sheets>
  <definedNames>
    <definedName name="_xlnm.Print_Area" localSheetId="1">'TURISMO 10'!$A$1:$O$12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5" roundtripDataSignature="AMtx7mj4vuKuxTH/KVjQ9cbi335giDwgig=="/>
    </ext>
  </extLst>
</workbook>
</file>

<file path=xl/calcChain.xml><?xml version="1.0" encoding="utf-8"?>
<calcChain xmlns="http://schemas.openxmlformats.org/spreadsheetml/2006/main">
  <c r="G7" i="13" l="1"/>
  <c r="W7" i="13"/>
  <c r="F7" i="13" s="1"/>
  <c r="G9" i="13"/>
  <c r="H8" i="13"/>
  <c r="I8" i="13"/>
  <c r="W8" i="13"/>
  <c r="F11" i="13" s="1"/>
  <c r="H9" i="13"/>
  <c r="K7" i="13"/>
  <c r="L7" i="13"/>
  <c r="W9" i="13"/>
  <c r="E7" i="13" s="1"/>
  <c r="O7" i="13" s="1"/>
  <c r="E10" i="13"/>
  <c r="H10" i="13"/>
  <c r="I10" i="13"/>
  <c r="W10" i="13"/>
  <c r="C8" i="13" s="1"/>
  <c r="E11" i="13"/>
  <c r="W11" i="13"/>
  <c r="H7" i="13" s="1"/>
  <c r="B12" i="13"/>
  <c r="D12" i="13"/>
  <c r="E12" i="13"/>
  <c r="J12" i="13"/>
  <c r="N12" i="13"/>
  <c r="W12" i="13"/>
  <c r="I11" i="13" s="1"/>
  <c r="W13" i="13"/>
  <c r="U14" i="13"/>
  <c r="D39" i="11"/>
  <c r="F33" i="11"/>
  <c r="F31" i="11"/>
  <c r="F30" i="11"/>
  <c r="F29" i="11"/>
  <c r="F27" i="11"/>
  <c r="F25" i="11"/>
  <c r="F24" i="11"/>
  <c r="F22" i="11"/>
  <c r="F21" i="11"/>
  <c r="F19" i="11"/>
  <c r="F18" i="11"/>
  <c r="F17" i="11"/>
  <c r="F13" i="11"/>
  <c r="F11" i="11"/>
  <c r="F8" i="11"/>
  <c r="F39" i="11" s="1"/>
  <c r="F4" i="11"/>
  <c r="F3" i="11"/>
  <c r="F2" i="11"/>
  <c r="D39" i="10"/>
  <c r="F33" i="10"/>
  <c r="F31" i="10"/>
  <c r="F30" i="10"/>
  <c r="F29" i="10"/>
  <c r="F27" i="10"/>
  <c r="F25" i="10"/>
  <c r="F24" i="10"/>
  <c r="F22" i="10"/>
  <c r="F21" i="10"/>
  <c r="F19" i="10"/>
  <c r="F18" i="10"/>
  <c r="F17" i="10"/>
  <c r="F13" i="10"/>
  <c r="F11" i="10"/>
  <c r="F8" i="10"/>
  <c r="F4" i="10"/>
  <c r="F3" i="10"/>
  <c r="F2" i="10"/>
  <c r="F39" i="10" s="1"/>
  <c r="D39" i="9"/>
  <c r="F33" i="9"/>
  <c r="F31" i="9"/>
  <c r="F30" i="9"/>
  <c r="F29" i="9"/>
  <c r="F27" i="9"/>
  <c r="F25" i="9"/>
  <c r="F24" i="9"/>
  <c r="F22" i="9"/>
  <c r="F21" i="9"/>
  <c r="F19" i="9"/>
  <c r="F18" i="9"/>
  <c r="F17" i="9"/>
  <c r="F13" i="9"/>
  <c r="F11" i="9"/>
  <c r="F8" i="9"/>
  <c r="F39" i="9" s="1"/>
  <c r="F4" i="9"/>
  <c r="F3" i="9"/>
  <c r="F2" i="9"/>
  <c r="U15" i="6"/>
  <c r="W13" i="6"/>
  <c r="N7" i="6" s="1"/>
  <c r="W12" i="6"/>
  <c r="I8" i="6" s="1"/>
  <c r="N12" i="6"/>
  <c r="W11" i="6"/>
  <c r="B10" i="6" s="1"/>
  <c r="F11" i="6"/>
  <c r="W10" i="6"/>
  <c r="I9" i="6" s="1"/>
  <c r="G10" i="6"/>
  <c r="E10" i="6"/>
  <c r="C10" i="6"/>
  <c r="C12" i="6" s="1"/>
  <c r="W9" i="6"/>
  <c r="E11" i="6" s="1"/>
  <c r="N9" i="6"/>
  <c r="M9" i="6"/>
  <c r="L9" i="6"/>
  <c r="K9" i="6"/>
  <c r="E9" i="6"/>
  <c r="W8" i="6"/>
  <c r="L10" i="6" s="1"/>
  <c r="K8" i="6"/>
  <c r="G8" i="6"/>
  <c r="E8" i="6"/>
  <c r="W7" i="6"/>
  <c r="H8" i="6" s="1"/>
  <c r="K7" i="6"/>
  <c r="I7" i="6"/>
  <c r="H7" i="6"/>
  <c r="E7" i="6"/>
  <c r="I9" i="13" l="1"/>
  <c r="F10" i="13"/>
  <c r="G12" i="13"/>
  <c r="G11" i="13"/>
  <c r="L8" i="13"/>
  <c r="G10" i="13"/>
  <c r="L9" i="13"/>
  <c r="K8" i="13"/>
  <c r="C9" i="13"/>
  <c r="K9" i="13"/>
  <c r="F8" i="13"/>
  <c r="I7" i="13"/>
  <c r="F9" i="13"/>
  <c r="G8" i="13"/>
  <c r="O8" i="13" s="1"/>
  <c r="E9" i="13"/>
  <c r="K10" i="13"/>
  <c r="O10" i="13" s="1"/>
  <c r="E8" i="13"/>
  <c r="H11" i="13"/>
  <c r="O11" i="13" s="1"/>
  <c r="K12" i="6"/>
  <c r="B12" i="6"/>
  <c r="F7" i="6"/>
  <c r="L8" i="6"/>
  <c r="E12" i="6"/>
  <c r="G7" i="6"/>
  <c r="F10" i="6"/>
  <c r="F8" i="6"/>
  <c r="O8" i="6" s="1"/>
  <c r="H10" i="6"/>
  <c r="G11" i="6"/>
  <c r="O11" i="6" s="1"/>
  <c r="F9" i="6"/>
  <c r="O9" i="6" s="1"/>
  <c r="I10" i="6"/>
  <c r="I12" i="6" s="1"/>
  <c r="L7" i="6"/>
  <c r="L12" i="6" s="1"/>
  <c r="G9" i="6"/>
  <c r="K10" i="6"/>
  <c r="M7" i="6"/>
  <c r="M12" i="6" s="1"/>
  <c r="H9" i="6"/>
  <c r="H12" i="13" l="1"/>
  <c r="C12" i="13"/>
  <c r="K12" i="13"/>
  <c r="M12" i="13"/>
  <c r="O9" i="13"/>
  <c r="I12" i="13"/>
  <c r="L12" i="13"/>
  <c r="G12" i="6"/>
  <c r="F12" i="6"/>
  <c r="O7" i="6"/>
  <c r="O12" i="6" s="1"/>
  <c r="O10" i="6"/>
  <c r="O12" i="13" l="1"/>
  <c r="F12" i="13"/>
</calcChain>
</file>

<file path=xl/sharedStrings.xml><?xml version="1.0" encoding="utf-8"?>
<sst xmlns="http://schemas.openxmlformats.org/spreadsheetml/2006/main" count="421" uniqueCount="133">
  <si>
    <t>Día/Hora</t>
  </si>
  <si>
    <t>HXS</t>
  </si>
  <si>
    <t>No.</t>
  </si>
  <si>
    <t>Carrera</t>
  </si>
  <si>
    <t>Asigatura</t>
  </si>
  <si>
    <t>HT</t>
  </si>
  <si>
    <t>Profesor</t>
  </si>
  <si>
    <t>Asignatura/profesor</t>
  </si>
  <si>
    <t>Lunes</t>
  </si>
  <si>
    <t>Receso</t>
  </si>
  <si>
    <t>Martes</t>
  </si>
  <si>
    <t>Miércoles</t>
  </si>
  <si>
    <t>Jueves</t>
  </si>
  <si>
    <t>Viernes</t>
  </si>
  <si>
    <t>Totales</t>
  </si>
  <si>
    <t>HORARIOS SUJETOS A CAMBIOS SIN PREVIO AVISO</t>
  </si>
  <si>
    <t>TOTAL DE HORAS POR SEMANA</t>
  </si>
  <si>
    <t>Dr. Gerardo Amador Cano</t>
  </si>
  <si>
    <t>M.C.A. Edgar René Cantú Alcocer</t>
  </si>
  <si>
    <t>Ing. Teresa Ixsel Roque Barrón</t>
  </si>
  <si>
    <t>Lic. Servando Daniel Guevara Torres</t>
  </si>
  <si>
    <t>TÉCNICO SUPERIOR UNIVERSITARIO EN ACUICULTURA V A</t>
  </si>
  <si>
    <t>CUATRIMESTRE: MAYO-AGOSTO 2020</t>
  </si>
  <si>
    <t xml:space="preserve">TUTOR: Ocean. Andrés Zúñiga Cortes </t>
  </si>
  <si>
    <t>7:00-7:50</t>
  </si>
  <si>
    <t>8:00-8:45</t>
  </si>
  <si>
    <t>8:45-9:15</t>
  </si>
  <si>
    <t>9:15 -10:00</t>
  </si>
  <si>
    <t>10-:00-10:50</t>
  </si>
  <si>
    <t>11:00-11:50</t>
  </si>
  <si>
    <t>12:00-12:50</t>
  </si>
  <si>
    <t>1:00-1:50</t>
  </si>
  <si>
    <t>1:50-2:30</t>
  </si>
  <si>
    <t>2:30-3:20</t>
  </si>
  <si>
    <t>3:30-4:20</t>
  </si>
  <si>
    <t>4:30-5:20</t>
  </si>
  <si>
    <t>5:30-6:20</t>
  </si>
  <si>
    <t>TSU- 5-A</t>
  </si>
  <si>
    <t>Cultivo de Anfibios y Reptíles</t>
  </si>
  <si>
    <t>Ing. Cinthia Karina Yañez Mata</t>
  </si>
  <si>
    <t>Cultivo de Peces</t>
  </si>
  <si>
    <t>M.C. Isidro O. Montelongo Alfaro</t>
  </si>
  <si>
    <t>Evaluación Financiera</t>
  </si>
  <si>
    <t>C.P. Erika Ruíz Rueda</t>
  </si>
  <si>
    <t>Inglés 5</t>
  </si>
  <si>
    <t>Prof. Laura  Zurisaday Sánchez Escobedo (A) Profr. Antonio Reyna Segura (B)Profra. Beatriz Adriana Cortina Cepeda (C)</t>
  </si>
  <si>
    <t>Expresión Oral y Escrita II</t>
  </si>
  <si>
    <t>Integradora II</t>
  </si>
  <si>
    <t>Dr. Gerardo Amador C</t>
  </si>
  <si>
    <t>Programa de Evaluación Socioeconomica_Acuicultura</t>
  </si>
  <si>
    <t xml:space="preserve">M.C. Yessil Varinka Saenz Aguilar  </t>
  </si>
  <si>
    <t>Ing. Jesus Fidel Blanco Acosta</t>
  </si>
  <si>
    <t>Lic. Ana Ofelia Valencia Tirado</t>
  </si>
  <si>
    <t>Docente</t>
  </si>
  <si>
    <t>H.Total</t>
  </si>
  <si>
    <t>TSU-A</t>
  </si>
  <si>
    <t xml:space="preserve">Bis Inmersión </t>
  </si>
  <si>
    <t xml:space="preserve">Laura Zurisaday Sanchez Escobedo </t>
  </si>
  <si>
    <t>TSU-T 3</t>
  </si>
  <si>
    <t>Métodos y Técnicas de Investigación</t>
  </si>
  <si>
    <t>MC. Braulio Manuel Soto Ibarra</t>
  </si>
  <si>
    <t>Ing- TICS-10</t>
  </si>
  <si>
    <t>Ingles IX</t>
  </si>
  <si>
    <t>Lic. Beatriz Adriana  Cortina Cepeda</t>
  </si>
  <si>
    <t>Lic-T 10</t>
  </si>
  <si>
    <t>ING- A-10</t>
  </si>
  <si>
    <t>Diseño de Infraestructura Acuícola con Software de Cad.</t>
  </si>
  <si>
    <t xml:space="preserve">Ing. Paulina Sarahí García Mercado  </t>
  </si>
  <si>
    <t>TSU-A3</t>
  </si>
  <si>
    <t>Sanidad Acuícola</t>
  </si>
  <si>
    <t>Nutrición y Alimentación acuícola II</t>
  </si>
  <si>
    <t>Cultivo de Moluscos / Ingles</t>
  </si>
  <si>
    <t>Ocean. Andrés Zúñiga Cortes</t>
  </si>
  <si>
    <t>Metodología de la Investigación</t>
  </si>
  <si>
    <t xml:space="preserve">Integradora </t>
  </si>
  <si>
    <t>Taller BiS Inmersión</t>
  </si>
  <si>
    <t xml:space="preserve">Antonio Reyna Segura </t>
  </si>
  <si>
    <t>Ingles III</t>
  </si>
  <si>
    <t>Ecología</t>
  </si>
  <si>
    <t>Mercadotecnia de Productos y Servicios Turísticos</t>
  </si>
  <si>
    <t>Lic. Damaris Berenice Cuellar Mercado</t>
  </si>
  <si>
    <t xml:space="preserve"> </t>
  </si>
  <si>
    <t xml:space="preserve">Operaciones Contables y Financieras  </t>
  </si>
  <si>
    <t xml:space="preserve">C.P. Erika Ruíz Rueda </t>
  </si>
  <si>
    <t xml:space="preserve"> Servicios de Viaje</t>
  </si>
  <si>
    <t>M.C.A. Maribel Ángeles Coronado</t>
  </si>
  <si>
    <t>Destinos Turísticos Inteligentes</t>
  </si>
  <si>
    <t>Desarrollo de Proyectos para el Turismo II</t>
  </si>
  <si>
    <t>Dra. Alicia Argomedo Rodriguez</t>
  </si>
  <si>
    <t>Francés III</t>
  </si>
  <si>
    <t>Ing. Philippe Guillon Mongiat</t>
  </si>
  <si>
    <t>Francés IX</t>
  </si>
  <si>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Calibri"/>
        <family val="2"/>
      </rPr>
      <t>Auditoría de Sistemas de T.I.</t>
    </r>
  </si>
  <si>
    <t xml:space="preserve"> Estadística Aplicada</t>
  </si>
  <si>
    <t xml:space="preserve"> Tópicos Selectos de T.I.</t>
  </si>
  <si>
    <t>Extensionismo Acuícola</t>
  </si>
  <si>
    <t>Lic. Julio César Romaní Cortés</t>
  </si>
  <si>
    <t>Instrumentos para el Desarrollo Sustentable</t>
  </si>
  <si>
    <t>Negociación Empresarial</t>
  </si>
  <si>
    <t>Lic. J. Concepcion Cordova Acuña</t>
  </si>
  <si>
    <t>Integradora I</t>
  </si>
  <si>
    <t>Lic. Ana Karina González Velázquez</t>
  </si>
  <si>
    <t xml:space="preserve"> Seguridad de la Información</t>
  </si>
  <si>
    <t>Ing. Jesús Raúl Aguilera Torres</t>
  </si>
  <si>
    <t>Formación Sociocultural III / Ingles</t>
  </si>
  <si>
    <t>Capital Humano/ Ingles</t>
  </si>
  <si>
    <t>Integradora</t>
  </si>
  <si>
    <t>Administrativos</t>
  </si>
  <si>
    <t>PTC</t>
  </si>
  <si>
    <t>P.A</t>
  </si>
  <si>
    <t>Asignatura</t>
  </si>
  <si>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Calibri"/>
        <family val="2"/>
      </rPr>
      <t>Auditoría de Sistemas de T.I.</t>
    </r>
  </si>
  <si>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Calibri"/>
        <family val="2"/>
      </rPr>
      <t>Auditoría de Sistemas de T.I.</t>
    </r>
  </si>
  <si>
    <t>18:00-19:00</t>
  </si>
  <si>
    <t>17:00-18:00</t>
  </si>
  <si>
    <t>16:00-17:00</t>
  </si>
  <si>
    <t>15:00-16:00</t>
  </si>
  <si>
    <t>14:30-15:00</t>
  </si>
  <si>
    <t>13:30-14:30</t>
  </si>
  <si>
    <t>12:30-13:30</t>
  </si>
  <si>
    <t>11:30-12:30</t>
  </si>
  <si>
    <t>10:30-11:30</t>
  </si>
  <si>
    <t>9:30 -10:30</t>
  </si>
  <si>
    <t>9:00-9:30</t>
  </si>
  <si>
    <t>8:00-9:00</t>
  </si>
  <si>
    <t>7:00-8:00</t>
  </si>
  <si>
    <t>Teacher Antonio Reyna Segura</t>
  </si>
  <si>
    <t>Biol. Juan Antonio Perez Hernández</t>
  </si>
  <si>
    <t>TUTOR: ING. PHILIPPE GUILLON MONGIAT</t>
  </si>
  <si>
    <t>CUATRIMESTRE: ENERO-ABRIL 2022</t>
  </si>
  <si>
    <t>LICENCIATURA EN GESTION Y DESARROLLO TURÍSTICO X</t>
  </si>
  <si>
    <t>Integradora III</t>
  </si>
  <si>
    <t>Lic. Edwin Enrique Hernandez Calzada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</si>
</sst>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36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22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FFFFFF"/>
      <name val="Calibri"/>
      <family val="2"/>
    </font>
    <font>
      <sz val="22"/>
      <color rgb="FFFFFFFF"/>
      <name val="Calibri"/>
      <family val="2"/>
    </font>
    <font>
      <b/>
      <sz val="20"/>
      <color theme="1"/>
      <name val="Calibri"/>
      <family val="2"/>
    </font>
    <font>
      <b/>
      <sz val="14"/>
      <color rgb="FFFFFFFF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33CC"/>
        <bgColor rgb="FFFF33CC"/>
      </patternFill>
    </fill>
    <fill>
      <patternFill patternType="solid">
        <fgColor rgb="FFF4B083"/>
        <bgColor rgb="FFF4B083"/>
      </patternFill>
    </fill>
    <fill>
      <patternFill patternType="solid">
        <fgColor rgb="FF66FFFF"/>
        <bgColor rgb="FF66FFFF"/>
      </patternFill>
    </fill>
    <fill>
      <patternFill patternType="solid">
        <fgColor rgb="FFFFC000"/>
        <bgColor rgb="FFFFC000"/>
      </patternFill>
    </fill>
    <fill>
      <patternFill patternType="solid">
        <fgColor rgb="FF13ED47"/>
        <bgColor rgb="FF13ED47"/>
      </patternFill>
    </fill>
    <fill>
      <patternFill patternType="solid">
        <fgColor rgb="FFCC66FF"/>
        <bgColor rgb="FFCC66FF"/>
      </patternFill>
    </fill>
    <fill>
      <patternFill patternType="solid">
        <fgColor rgb="FF00B0F0"/>
        <bgColor rgb="FF00B0F0"/>
      </patternFill>
    </fill>
    <fill>
      <patternFill patternType="solid">
        <fgColor rgb="FF7030A0"/>
        <bgColor rgb="FF7030A0"/>
      </patternFill>
    </fill>
    <fill>
      <patternFill patternType="solid">
        <fgColor rgb="FF99CCFF"/>
        <bgColor rgb="FF99CCFF"/>
      </patternFill>
    </fill>
    <fill>
      <patternFill patternType="solid">
        <fgColor rgb="FFFF99FF"/>
        <bgColor rgb="FFFF99FF"/>
      </patternFill>
    </fill>
    <fill>
      <patternFill patternType="solid">
        <fgColor rgb="FFBF9000"/>
        <bgColor rgb="FFBF9000"/>
      </patternFill>
    </fill>
    <fill>
      <patternFill patternType="solid">
        <fgColor rgb="FF66FF66"/>
        <bgColor rgb="FF66FF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66FF"/>
      </patternFill>
    </fill>
    <fill>
      <patternFill patternType="solid">
        <fgColor rgb="FFFFFF00"/>
        <bgColor rgb="FFE41C5A"/>
      </patternFill>
    </fill>
    <fill>
      <patternFill patternType="solid">
        <fgColor rgb="FF66FF33"/>
        <bgColor rgb="FF00FFFF"/>
      </patternFill>
    </fill>
    <fill>
      <patternFill patternType="solid">
        <fgColor theme="3" tint="0.79998168889431442"/>
        <bgColor rgb="FFFF00FF"/>
      </patternFill>
    </fill>
    <fill>
      <patternFill patternType="solid">
        <fgColor theme="8" tint="0.39997558519241921"/>
        <bgColor rgb="FFFF00FF"/>
      </patternFill>
    </fill>
    <fill>
      <patternFill patternType="solid">
        <fgColor theme="9" tint="0.39997558519241921"/>
        <bgColor rgb="FFFFC000"/>
      </patternFill>
    </fill>
    <fill>
      <patternFill patternType="solid">
        <fgColor theme="7" tint="0.79998168889431442"/>
        <bgColor rgb="FFCC66FF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2">
    <xf numFmtId="0" fontId="0" fillId="0" borderId="0"/>
    <xf numFmtId="0" fontId="16" fillId="0" borderId="15"/>
  </cellStyleXfs>
  <cellXfs count="143">
    <xf numFmtId="0" fontId="0" fillId="0" borderId="0" xfId="0" applyFont="1" applyAlignment="1"/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/>
    <xf numFmtId="0" fontId="6" fillId="2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0" fillId="6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7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14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horizontal="left" vertical="center"/>
    </xf>
    <xf numFmtId="0" fontId="8" fillId="16" borderId="3" xfId="0" applyFont="1" applyFill="1" applyBorder="1" applyAlignment="1">
      <alignment horizontal="left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0" fillId="16" borderId="3" xfId="0" applyFont="1" applyFill="1" applyBorder="1" applyAlignment="1">
      <alignment horizontal="left" vertical="center" wrapText="1"/>
    </xf>
    <xf numFmtId="0" fontId="0" fillId="16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left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left" vertical="center" wrapText="1"/>
    </xf>
    <xf numFmtId="0" fontId="0" fillId="16" borderId="2" xfId="0" applyFont="1" applyFill="1" applyBorder="1"/>
    <xf numFmtId="0" fontId="0" fillId="9" borderId="2" xfId="0" applyFont="1" applyFill="1" applyBorder="1"/>
    <xf numFmtId="0" fontId="0" fillId="6" borderId="2" xfId="0" applyFont="1" applyFill="1" applyBorder="1"/>
    <xf numFmtId="0" fontId="8" fillId="17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16" fillId="0" borderId="15" xfId="1"/>
    <xf numFmtId="0" fontId="10" fillId="0" borderId="15" xfId="1" applyFont="1" applyAlignment="1">
      <alignment vertical="center"/>
    </xf>
    <xf numFmtId="0" fontId="16" fillId="0" borderId="15" xfId="1" applyAlignment="1">
      <alignment vertical="center"/>
    </xf>
    <xf numFmtId="0" fontId="19" fillId="4" borderId="3" xfId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wrapText="1"/>
    </xf>
    <xf numFmtId="0" fontId="2" fillId="19" borderId="16" xfId="1" applyFont="1" applyFill="1" applyBorder="1" applyAlignment="1">
      <alignment horizontal="center" vertical="center" wrapText="1"/>
    </xf>
    <xf numFmtId="0" fontId="2" fillId="19" borderId="17" xfId="1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6" fillId="0" borderId="15" xfId="1" applyFont="1" applyAlignment="1">
      <alignment horizontal="center" vertical="center"/>
    </xf>
    <xf numFmtId="0" fontId="17" fillId="19" borderId="16" xfId="1" applyFont="1" applyFill="1" applyBorder="1" applyAlignment="1">
      <alignment horizontal="center" vertical="center" wrapText="1"/>
    </xf>
    <xf numFmtId="0" fontId="20" fillId="19" borderId="16" xfId="1" applyFont="1" applyFill="1" applyBorder="1"/>
    <xf numFmtId="0" fontId="16" fillId="0" borderId="16" xfId="1" applyBorder="1"/>
    <xf numFmtId="0" fontId="6" fillId="2" borderId="4" xfId="1" applyFont="1" applyFill="1" applyBorder="1" applyAlignment="1">
      <alignment horizontal="center" vertical="center"/>
    </xf>
    <xf numFmtId="0" fontId="5" fillId="0" borderId="15" xfId="1" applyFont="1"/>
    <xf numFmtId="0" fontId="4" fillId="0" borderId="15" xfId="1" applyFont="1" applyAlignment="1">
      <alignment horizontal="center"/>
    </xf>
    <xf numFmtId="0" fontId="19" fillId="0" borderId="15" xfId="1" applyFont="1"/>
    <xf numFmtId="0" fontId="23" fillId="0" borderId="16" xfId="1" applyFont="1" applyBorder="1" applyAlignment="1">
      <alignment horizontal="center" vertical="center"/>
    </xf>
    <xf numFmtId="0" fontId="20" fillId="0" borderId="16" xfId="1" applyFont="1" applyBorder="1"/>
    <xf numFmtId="0" fontId="20" fillId="21" borderId="16" xfId="1" applyFont="1" applyFill="1" applyBorder="1" applyAlignment="1">
      <alignment horizontal="center" vertical="center" wrapText="1"/>
    </xf>
    <xf numFmtId="0" fontId="20" fillId="22" borderId="16" xfId="1" applyFont="1" applyFill="1" applyBorder="1" applyAlignment="1">
      <alignment horizontal="center" vertical="center" wrapText="1"/>
    </xf>
    <xf numFmtId="0" fontId="20" fillId="23" borderId="16" xfId="1" applyFont="1" applyFill="1" applyBorder="1" applyAlignment="1">
      <alignment horizontal="center" vertical="center" wrapText="1"/>
    </xf>
    <xf numFmtId="0" fontId="24" fillId="3" borderId="16" xfId="1" applyFont="1" applyFill="1" applyBorder="1" applyAlignment="1">
      <alignment horizontal="center" vertical="center"/>
    </xf>
    <xf numFmtId="0" fontId="20" fillId="24" borderId="16" xfId="1" applyFont="1" applyFill="1" applyBorder="1" applyAlignment="1">
      <alignment horizontal="center" vertical="center" wrapText="1"/>
    </xf>
    <xf numFmtId="0" fontId="20" fillId="25" borderId="16" xfId="1" applyFont="1" applyFill="1" applyBorder="1" applyAlignment="1">
      <alignment horizontal="center" vertical="center" wrapText="1"/>
    </xf>
    <xf numFmtId="0" fontId="6" fillId="0" borderId="15" xfId="1" applyFont="1" applyAlignment="1">
      <alignment horizontal="center"/>
    </xf>
    <xf numFmtId="0" fontId="20" fillId="26" borderId="16" xfId="1" applyFont="1" applyFill="1" applyBorder="1" applyAlignment="1">
      <alignment horizontal="center" vertical="center" wrapText="1"/>
    </xf>
    <xf numFmtId="0" fontId="20" fillId="27" borderId="16" xfId="1" applyFont="1" applyFill="1" applyBorder="1" applyAlignment="1">
      <alignment horizontal="center" vertical="center" wrapText="1"/>
    </xf>
    <xf numFmtId="0" fontId="27" fillId="2" borderId="18" xfId="1" applyFont="1" applyFill="1" applyBorder="1" applyAlignment="1">
      <alignment horizontal="center" vertical="center"/>
    </xf>
    <xf numFmtId="0" fontId="24" fillId="3" borderId="20" xfId="1" applyFont="1" applyFill="1" applyBorder="1" applyAlignment="1">
      <alignment horizontal="center" vertical="center"/>
    </xf>
    <xf numFmtId="0" fontId="20" fillId="20" borderId="20" xfId="1" applyFont="1" applyFill="1" applyBorder="1" applyAlignment="1">
      <alignment horizontal="center" vertical="center" wrapText="1"/>
    </xf>
    <xf numFmtId="0" fontId="20" fillId="21" borderId="20" xfId="1" applyFont="1" applyFill="1" applyBorder="1" applyAlignment="1">
      <alignment horizontal="center" vertical="center" wrapText="1"/>
    </xf>
    <xf numFmtId="0" fontId="20" fillId="22" borderId="20" xfId="1" applyFont="1" applyFill="1" applyBorder="1" applyAlignment="1">
      <alignment horizontal="center" vertical="center" wrapText="1"/>
    </xf>
    <xf numFmtId="0" fontId="20" fillId="26" borderId="20" xfId="1" applyFont="1" applyFill="1" applyBorder="1" applyAlignment="1">
      <alignment horizontal="center" vertical="center" wrapText="1"/>
    </xf>
    <xf numFmtId="0" fontId="20" fillId="24" borderId="20" xfId="1" applyFont="1" applyFill="1" applyBorder="1" applyAlignment="1">
      <alignment horizontal="center" vertical="center" wrapText="1"/>
    </xf>
    <xf numFmtId="0" fontId="24" fillId="2" borderId="18" xfId="1" applyFont="1" applyFill="1" applyBorder="1" applyAlignment="1">
      <alignment horizontal="center" vertical="center"/>
    </xf>
    <xf numFmtId="0" fontId="24" fillId="3" borderId="17" xfId="1" applyFont="1" applyFill="1" applyBorder="1" applyAlignment="1">
      <alignment horizontal="center" vertical="center"/>
    </xf>
    <xf numFmtId="0" fontId="20" fillId="0" borderId="17" xfId="1" applyFont="1" applyBorder="1"/>
    <xf numFmtId="0" fontId="20" fillId="23" borderId="17" xfId="1" applyFont="1" applyFill="1" applyBorder="1" applyAlignment="1">
      <alignment horizontal="center" vertical="center" wrapText="1"/>
    </xf>
    <xf numFmtId="0" fontId="20" fillId="22" borderId="17" xfId="1" applyFont="1" applyFill="1" applyBorder="1" applyAlignment="1">
      <alignment horizontal="center" vertical="center" wrapText="1"/>
    </xf>
    <xf numFmtId="0" fontId="20" fillId="21" borderId="17" xfId="1" applyFont="1" applyFill="1" applyBorder="1" applyAlignment="1">
      <alignment horizontal="center" vertical="center" wrapText="1"/>
    </xf>
    <xf numFmtId="0" fontId="24" fillId="2" borderId="18" xfId="1" applyFont="1" applyFill="1" applyBorder="1" applyAlignment="1">
      <alignment horizontal="center"/>
    </xf>
    <xf numFmtId="0" fontId="17" fillId="19" borderId="3" xfId="1" applyFont="1" applyFill="1" applyBorder="1" applyAlignment="1">
      <alignment horizontal="center" vertical="center" wrapText="1"/>
    </xf>
    <xf numFmtId="0" fontId="1" fillId="19" borderId="16" xfId="1" applyFont="1" applyFill="1" applyBorder="1" applyAlignment="1">
      <alignment horizontal="center" vertical="center" wrapText="1"/>
    </xf>
    <xf numFmtId="0" fontId="24" fillId="2" borderId="19" xfId="1" applyFont="1" applyFill="1" applyBorder="1" applyAlignment="1">
      <alignment horizontal="center" vertical="center"/>
    </xf>
    <xf numFmtId="0" fontId="27" fillId="2" borderId="22" xfId="1" applyFont="1" applyFill="1" applyBorder="1" applyAlignment="1">
      <alignment horizontal="center" vertical="center"/>
    </xf>
    <xf numFmtId="0" fontId="24" fillId="2" borderId="21" xfId="1" applyFont="1" applyFill="1" applyBorder="1" applyAlignment="1">
      <alignment horizontal="center"/>
    </xf>
    <xf numFmtId="0" fontId="20" fillId="20" borderId="16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1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vertical="center" textRotation="255" wrapText="1"/>
    </xf>
    <xf numFmtId="0" fontId="9" fillId="0" borderId="6" xfId="0" applyFont="1" applyBorder="1"/>
    <xf numFmtId="0" fontId="9" fillId="0" borderId="7" xfId="0" applyFont="1" applyBorder="1"/>
    <xf numFmtId="0" fontId="18" fillId="0" borderId="16" xfId="1" applyFont="1" applyBorder="1" applyAlignment="1">
      <alignment horizontal="center" wrapText="1"/>
    </xf>
    <xf numFmtId="0" fontId="26" fillId="0" borderId="15" xfId="1" applyFont="1" applyAlignment="1">
      <alignment horizontal="center"/>
    </xf>
    <xf numFmtId="0" fontId="16" fillId="0" borderId="15" xfId="1"/>
    <xf numFmtId="0" fontId="22" fillId="0" borderId="15" xfId="1" applyFont="1" applyAlignment="1">
      <alignment horizontal="center"/>
    </xf>
    <xf numFmtId="0" fontId="22" fillId="4" borderId="15" xfId="1" applyFont="1" applyFill="1" applyAlignment="1">
      <alignment horizontal="center"/>
    </xf>
    <xf numFmtId="0" fontId="9" fillId="0" borderId="15" xfId="1" applyFont="1"/>
    <xf numFmtId="0" fontId="25" fillId="3" borderId="20" xfId="1" applyFont="1" applyFill="1" applyBorder="1" applyAlignment="1">
      <alignment horizontal="center" vertical="center" textRotation="255" wrapText="1"/>
    </xf>
    <xf numFmtId="0" fontId="21" fillId="0" borderId="16" xfId="1" applyFont="1" applyBorder="1"/>
    <xf numFmtId="0" fontId="21" fillId="0" borderId="17" xfId="1" applyFont="1" applyBorder="1"/>
    <xf numFmtId="0" fontId="10" fillId="0" borderId="15" xfId="1" applyFont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B93271C-8B40-4E40-B487-FA482365B645}"/>
  </cellStyles>
  <dxfs count="0"/>
  <tableStyles count="0" defaultTableStyle="TableStyleMedium2" defaultPivotStyle="PivotStyleLight16"/>
  <colors>
    <mruColors>
      <color rgb="FFF7A48D"/>
      <color rgb="FFFF9966"/>
      <color rgb="FF00FFCC"/>
      <color rgb="FFCC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outlinePr summaryBelow="0" summaryRight="0"/>
  </sheetPr>
  <dimension ref="A1:AG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9.42578125" customWidth="1"/>
    <col min="2" max="2" width="19.7109375" customWidth="1"/>
    <col min="3" max="3" width="21.7109375" customWidth="1"/>
    <col min="4" max="4" width="13.28515625" customWidth="1"/>
    <col min="5" max="5" width="20" customWidth="1"/>
    <col min="6" max="6" width="20.140625" customWidth="1"/>
    <col min="7" max="7" width="22.140625" customWidth="1"/>
    <col min="8" max="8" width="22" customWidth="1"/>
    <col min="9" max="9" width="21.140625" customWidth="1"/>
    <col min="10" max="10" width="13.85546875" customWidth="1"/>
    <col min="11" max="11" width="20.7109375" customWidth="1"/>
    <col min="12" max="12" width="21.28515625" customWidth="1"/>
    <col min="13" max="13" width="20.5703125" customWidth="1"/>
    <col min="14" max="14" width="21" customWidth="1"/>
    <col min="15" max="15" width="4.42578125" customWidth="1"/>
    <col min="16" max="16" width="5.85546875" customWidth="1"/>
    <col min="17" max="18" width="10.7109375" customWidth="1"/>
    <col min="19" max="19" width="17.140625" customWidth="1"/>
    <col min="20" max="21" width="8" customWidth="1"/>
    <col min="22" max="22" width="20.5703125" customWidth="1"/>
    <col min="23" max="23" width="23.7109375" customWidth="1"/>
    <col min="24" max="33" width="10.7109375" customWidth="1"/>
  </cols>
  <sheetData>
    <row r="1" spans="1:33" ht="26.25" customHeight="1" x14ac:dyDescent="0.4">
      <c r="A1" s="119" t="s">
        <v>21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x14ac:dyDescent="0.3">
      <c r="A2" s="121" t="s">
        <v>22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x14ac:dyDescent="0.3">
      <c r="A3" s="121" t="s">
        <v>23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8.75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8.2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8.75" customHeight="1" x14ac:dyDescent="0.25">
      <c r="A6" s="19" t="s">
        <v>0</v>
      </c>
      <c r="B6" s="20" t="s">
        <v>24</v>
      </c>
      <c r="C6" s="20" t="s">
        <v>25</v>
      </c>
      <c r="D6" s="20" t="s">
        <v>26</v>
      </c>
      <c r="E6" s="20" t="s">
        <v>27</v>
      </c>
      <c r="F6" s="20" t="s">
        <v>28</v>
      </c>
      <c r="G6" s="20" t="s">
        <v>29</v>
      </c>
      <c r="H6" s="20" t="s">
        <v>30</v>
      </c>
      <c r="I6" s="20" t="s">
        <v>31</v>
      </c>
      <c r="J6" s="20" t="s">
        <v>32</v>
      </c>
      <c r="K6" s="20" t="s">
        <v>33</v>
      </c>
      <c r="L6" s="20" t="s">
        <v>34</v>
      </c>
      <c r="M6" s="21" t="s">
        <v>35</v>
      </c>
      <c r="N6" s="22" t="s">
        <v>36</v>
      </c>
      <c r="O6" s="16" t="s">
        <v>1</v>
      </c>
      <c r="P6" s="6"/>
      <c r="Q6" s="4" t="s">
        <v>2</v>
      </c>
      <c r="R6" s="4" t="s">
        <v>3</v>
      </c>
      <c r="S6" s="4" t="s">
        <v>4</v>
      </c>
      <c r="T6" s="4" t="s">
        <v>5</v>
      </c>
      <c r="U6" s="4" t="s">
        <v>1</v>
      </c>
      <c r="V6" s="4" t="s">
        <v>6</v>
      </c>
      <c r="W6" s="4" t="s">
        <v>7</v>
      </c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123.75" customHeight="1" x14ac:dyDescent="0.25">
      <c r="A7" s="17" t="s">
        <v>8</v>
      </c>
      <c r="B7" s="8"/>
      <c r="C7" s="8"/>
      <c r="D7" s="122" t="s">
        <v>9</v>
      </c>
      <c r="E7" s="23" t="str">
        <f t="shared" ref="E7:E11" si="0">$W$9</f>
        <v>Evaluación Financiera/C.P. Erika Ruíz Rueda</v>
      </c>
      <c r="F7" s="24" t="str">
        <f t="shared" ref="F7:G7" si="1">$W$8</f>
        <v>Cultivo de Peces/M.C. Isidro O. Montelongo Alfaro</v>
      </c>
      <c r="G7" s="24" t="str">
        <f t="shared" si="1"/>
        <v>Cultivo de Peces/M.C. Isidro O. Montelongo Alfaro</v>
      </c>
      <c r="H7" s="25" t="str">
        <f t="shared" ref="H7:I7" si="2">$W$7</f>
        <v>Cultivo de Anfibios y Reptíles/Ing. Cinthia Karina Yañez Mata</v>
      </c>
      <c r="I7" s="25" t="str">
        <f t="shared" si="2"/>
        <v>Cultivo de Anfibios y Reptíles/Ing. Cinthia Karina Yañez Mata</v>
      </c>
      <c r="J7" s="122" t="s">
        <v>9</v>
      </c>
      <c r="K7" s="26" t="str">
        <f t="shared" ref="K7:K8" si="3">$W$11</f>
        <v>Expresión Oral y Escrita II/M.C.A. Edgar René Cantú Alcocer</v>
      </c>
      <c r="L7" s="15" t="str">
        <f t="shared" ref="L7:M7" si="4">$W$10</f>
        <v>Inglés 5/Prof. Laura  Zurisaday Sánchez Escobedo (A) Profr. Antonio Reyna Segura (B)Profra. Beatriz Adriana Cortina Cepeda (C)</v>
      </c>
      <c r="M7" s="15" t="str">
        <f t="shared" si="4"/>
        <v>Inglés 5/Prof. Laura  Zurisaday Sánchez Escobedo (A) Profr. Antonio Reyna Segura (B)Profra. Beatriz Adriana Cortina Cepeda (C)</v>
      </c>
      <c r="N7" s="27" t="str">
        <f>$W$13</f>
        <v xml:space="preserve">Programa de Evaluación Socioeconomica_Acuicultura/M.C. Yessil Varinka Saenz Aguilar  </v>
      </c>
      <c r="O7" s="5">
        <f>+COUNTA(B7:C7,E7:K7,K7:N7)</f>
        <v>11</v>
      </c>
      <c r="P7" s="6"/>
      <c r="Q7" s="28">
        <v>1</v>
      </c>
      <c r="R7" s="28" t="s">
        <v>37</v>
      </c>
      <c r="S7" s="29" t="s">
        <v>38</v>
      </c>
      <c r="T7" s="30">
        <v>90</v>
      </c>
      <c r="U7" s="30">
        <v>6</v>
      </c>
      <c r="V7" s="31" t="s">
        <v>39</v>
      </c>
      <c r="W7" s="18" t="str">
        <f t="shared" ref="W7:W13" si="5">CONCATENATE(S7,"/",V7)</f>
        <v>Cultivo de Anfibios y Reptíles/Ing. Cinthia Karina Yañez Mata</v>
      </c>
      <c r="X7" s="7"/>
      <c r="Y7" s="7"/>
      <c r="Z7" s="7"/>
      <c r="AA7" s="7"/>
      <c r="AB7" s="7"/>
      <c r="AC7" s="1"/>
      <c r="AD7" s="1"/>
      <c r="AE7" s="1"/>
      <c r="AF7" s="1"/>
      <c r="AG7" s="1"/>
    </row>
    <row r="8" spans="1:33" ht="99.75" customHeight="1" x14ac:dyDescent="0.25">
      <c r="A8" s="17" t="s">
        <v>10</v>
      </c>
      <c r="B8" s="8"/>
      <c r="C8" s="8"/>
      <c r="D8" s="123"/>
      <c r="E8" s="23" t="str">
        <f t="shared" si="0"/>
        <v>Evaluación Financiera/C.P. Erika Ruíz Rueda</v>
      </c>
      <c r="F8" s="24" t="str">
        <f t="shared" ref="F8:F9" si="6">$W$8</f>
        <v>Cultivo de Peces/M.C. Isidro O. Montelongo Alfaro</v>
      </c>
      <c r="G8" s="25" t="str">
        <f t="shared" ref="G8:H8" si="7">$W$7</f>
        <v>Cultivo de Anfibios y Reptíles/Ing. Cinthia Karina Yañez Mata</v>
      </c>
      <c r="H8" s="25" t="str">
        <f t="shared" si="7"/>
        <v>Cultivo de Anfibios y Reptíles/Ing. Cinthia Karina Yañez Mata</v>
      </c>
      <c r="I8" s="32" t="str">
        <f>$W$12</f>
        <v>Integradora II/Dr. Gerardo Amador C</v>
      </c>
      <c r="J8" s="123"/>
      <c r="K8" s="26" t="str">
        <f t="shared" si="3"/>
        <v>Expresión Oral y Escrita II/M.C.A. Edgar René Cantú Alcocer</v>
      </c>
      <c r="L8" s="27" t="str">
        <f>$W$13</f>
        <v xml:space="preserve">Programa de Evaluación Socioeconomica_Acuicultura/M.C. Yessil Varinka Saenz Aguilar  </v>
      </c>
      <c r="M8" s="8"/>
      <c r="N8" s="33"/>
      <c r="O8" s="9">
        <f>+COUNTA(B8:C8,E8:K8,K8:L8)</f>
        <v>8</v>
      </c>
      <c r="P8" s="6"/>
      <c r="Q8" s="28">
        <v>2</v>
      </c>
      <c r="R8" s="28" t="s">
        <v>37</v>
      </c>
      <c r="S8" s="29" t="s">
        <v>40</v>
      </c>
      <c r="T8" s="30">
        <v>120</v>
      </c>
      <c r="U8" s="30">
        <v>8</v>
      </c>
      <c r="V8" s="31" t="s">
        <v>41</v>
      </c>
      <c r="W8" s="18" t="str">
        <f t="shared" si="5"/>
        <v>Cultivo de Peces/M.C. Isidro O. Montelongo Alfaro</v>
      </c>
      <c r="X8" s="7"/>
      <c r="Y8" s="7"/>
      <c r="Z8" s="7"/>
      <c r="AA8" s="7"/>
      <c r="AB8" s="7"/>
      <c r="AC8" s="1"/>
      <c r="AD8" s="1"/>
      <c r="AE8" s="1"/>
      <c r="AF8" s="1"/>
      <c r="AG8" s="1"/>
    </row>
    <row r="9" spans="1:33" ht="111.75" customHeight="1" x14ac:dyDescent="0.25">
      <c r="A9" s="17" t="s">
        <v>11</v>
      </c>
      <c r="B9" s="8"/>
      <c r="C9" s="8"/>
      <c r="D9" s="123"/>
      <c r="E9" s="23" t="str">
        <f t="shared" si="0"/>
        <v>Evaluación Financiera/C.P. Erika Ruíz Rueda</v>
      </c>
      <c r="F9" s="24" t="str">
        <f t="shared" si="6"/>
        <v>Cultivo de Peces/M.C. Isidro O. Montelongo Alfaro</v>
      </c>
      <c r="G9" s="24" t="str">
        <f>$W$8</f>
        <v>Cultivo de Peces/M.C. Isidro O. Montelongo Alfaro</v>
      </c>
      <c r="H9" s="15" t="str">
        <f t="shared" ref="H9:I9" si="8">$W$10</f>
        <v>Inglés 5/Prof. Laura  Zurisaday Sánchez Escobedo (A) Profr. Antonio Reyna Segura (B)Profra. Beatriz Adriana Cortina Cepeda (C)</v>
      </c>
      <c r="I9" s="15" t="str">
        <f t="shared" si="8"/>
        <v>Inglés 5/Prof. Laura  Zurisaday Sánchez Escobedo (A) Profr. Antonio Reyna Segura (B)Profra. Beatriz Adriana Cortina Cepeda (C)</v>
      </c>
      <c r="J9" s="123"/>
      <c r="K9" s="32" t="str">
        <f>$W$12</f>
        <v>Integradora II/Dr. Gerardo Amador C</v>
      </c>
      <c r="L9" s="26" t="str">
        <f>$W$11</f>
        <v>Expresión Oral y Escrita II/M.C.A. Edgar René Cantú Alcocer</v>
      </c>
      <c r="M9" s="34" t="str">
        <f t="shared" ref="M9:N9" si="9">$W$7</f>
        <v>Cultivo de Anfibios y Reptíles/Ing. Cinthia Karina Yañez Mata</v>
      </c>
      <c r="N9" s="34" t="str">
        <f t="shared" si="9"/>
        <v>Cultivo de Anfibios y Reptíles/Ing. Cinthia Karina Yañez Mata</v>
      </c>
      <c r="O9" s="9">
        <f>+COUNTA(B9:C9,E9:I9,F9:L9)</f>
        <v>11</v>
      </c>
      <c r="P9" s="6"/>
      <c r="Q9" s="28">
        <v>3</v>
      </c>
      <c r="R9" s="28" t="s">
        <v>37</v>
      </c>
      <c r="S9" s="29" t="s">
        <v>42</v>
      </c>
      <c r="T9" s="30">
        <v>90</v>
      </c>
      <c r="U9" s="30">
        <v>6</v>
      </c>
      <c r="V9" s="35" t="s">
        <v>43</v>
      </c>
      <c r="W9" s="18" t="str">
        <f t="shared" si="5"/>
        <v>Evaluación Financiera/C.P. Erika Ruíz Rueda</v>
      </c>
      <c r="X9" s="7"/>
      <c r="Y9" s="7"/>
      <c r="Z9" s="7"/>
      <c r="AA9" s="7"/>
      <c r="AB9" s="7"/>
      <c r="AC9" s="1"/>
      <c r="AD9" s="1"/>
      <c r="AE9" s="1"/>
      <c r="AF9" s="1"/>
      <c r="AG9" s="1"/>
    </row>
    <row r="10" spans="1:33" ht="112.5" customHeight="1" x14ac:dyDescent="0.25">
      <c r="A10" s="17" t="s">
        <v>12</v>
      </c>
      <c r="B10" s="26" t="str">
        <f t="shared" ref="B10:C10" si="10">$W$11</f>
        <v>Expresión Oral y Escrita II/M.C.A. Edgar René Cantú Alcocer</v>
      </c>
      <c r="C10" s="26" t="str">
        <f t="shared" si="10"/>
        <v>Expresión Oral y Escrita II/M.C.A. Edgar René Cantú Alcocer</v>
      </c>
      <c r="D10" s="123"/>
      <c r="E10" s="23" t="str">
        <f t="shared" si="0"/>
        <v>Evaluación Financiera/C.P. Erika Ruíz Rueda</v>
      </c>
      <c r="F10" s="23" t="str">
        <f>$W$9</f>
        <v>Evaluación Financiera/C.P. Erika Ruíz Rueda</v>
      </c>
      <c r="G10" s="15" t="str">
        <f t="shared" ref="G10:H10" si="11">$W$10</f>
        <v>Inglés 5/Prof. Laura  Zurisaday Sánchez Escobedo (A) Profr. Antonio Reyna Segura (B)Profra. Beatriz Adriana Cortina Cepeda (C)</v>
      </c>
      <c r="H10" s="15" t="str">
        <f t="shared" si="11"/>
        <v>Inglés 5/Prof. Laura  Zurisaday Sánchez Escobedo (A) Profr. Antonio Reyna Segura (B)Profra. Beatriz Adriana Cortina Cepeda (C)</v>
      </c>
      <c r="I10" s="27" t="str">
        <f>$W$13</f>
        <v xml:space="preserve">Programa de Evaluación Socioeconomica_Acuicultura/M.C. Yessil Varinka Saenz Aguilar  </v>
      </c>
      <c r="J10" s="123"/>
      <c r="K10" s="24" t="str">
        <f t="shared" ref="K10:L10" si="12">$W$8</f>
        <v>Cultivo de Peces/M.C. Isidro O. Montelongo Alfaro</v>
      </c>
      <c r="L10" s="24" t="str">
        <f t="shared" si="12"/>
        <v>Cultivo de Peces/M.C. Isidro O. Montelongo Alfaro</v>
      </c>
      <c r="M10" s="8"/>
      <c r="N10" s="33"/>
      <c r="O10" s="9">
        <f>+COUNTA(B10:C10,E10:I10,K10:L10)</f>
        <v>9</v>
      </c>
      <c r="P10" s="6"/>
      <c r="Q10" s="28">
        <v>4</v>
      </c>
      <c r="R10" s="28" t="s">
        <v>37</v>
      </c>
      <c r="S10" s="29" t="s">
        <v>44</v>
      </c>
      <c r="T10" s="30">
        <v>90</v>
      </c>
      <c r="U10" s="30">
        <v>6</v>
      </c>
      <c r="V10" s="36" t="s">
        <v>45</v>
      </c>
      <c r="W10" s="18" t="str">
        <f t="shared" si="5"/>
        <v>Inglés 5/Prof. Laura  Zurisaday Sánchez Escobedo (A) Profr. Antonio Reyna Segura (B)Profra. Beatriz Adriana Cortina Cepeda (C)</v>
      </c>
      <c r="X10" s="7"/>
      <c r="Y10" s="7"/>
      <c r="Z10" s="7"/>
      <c r="AA10" s="7"/>
      <c r="AB10" s="7"/>
      <c r="AC10" s="1"/>
      <c r="AD10" s="1"/>
      <c r="AE10" s="1"/>
      <c r="AF10" s="1"/>
      <c r="AG10" s="1"/>
    </row>
    <row r="11" spans="1:33" ht="99.75" customHeight="1" x14ac:dyDescent="0.25">
      <c r="A11" s="17" t="s">
        <v>13</v>
      </c>
      <c r="B11" s="8"/>
      <c r="C11" s="8"/>
      <c r="D11" s="124"/>
      <c r="E11" s="23" t="str">
        <f t="shared" si="0"/>
        <v>Evaluación Financiera/C.P. Erika Ruíz Rueda</v>
      </c>
      <c r="F11" s="24" t="str">
        <f>$W$8</f>
        <v>Cultivo de Peces/M.C. Isidro O. Montelongo Alfaro</v>
      </c>
      <c r="G11" s="27" t="str">
        <f>$W$13</f>
        <v xml:space="preserve">Programa de Evaluación Socioeconomica_Acuicultura/M.C. Yessil Varinka Saenz Aguilar  </v>
      </c>
      <c r="H11" s="8"/>
      <c r="I11" s="33"/>
      <c r="J11" s="124"/>
      <c r="K11" s="8"/>
      <c r="L11" s="8"/>
      <c r="M11" s="8"/>
      <c r="N11" s="33"/>
      <c r="O11" s="9">
        <f>+COUNTA(B11:C11,E11:H11,K11:L11)</f>
        <v>3</v>
      </c>
      <c r="P11" s="6"/>
      <c r="Q11" s="28">
        <v>5</v>
      </c>
      <c r="R11" s="28" t="s">
        <v>37</v>
      </c>
      <c r="S11" s="29" t="s">
        <v>46</v>
      </c>
      <c r="T11" s="30">
        <v>75</v>
      </c>
      <c r="U11" s="30">
        <v>5</v>
      </c>
      <c r="V11" s="37" t="s">
        <v>18</v>
      </c>
      <c r="W11" s="18" t="str">
        <f t="shared" si="5"/>
        <v>Expresión Oral y Escrita II/M.C.A. Edgar René Cantú Alcocer</v>
      </c>
      <c r="X11" s="7"/>
      <c r="Y11" s="7"/>
      <c r="Z11" s="7"/>
      <c r="AA11" s="7"/>
      <c r="AB11" s="7"/>
      <c r="AC11" s="1"/>
      <c r="AD11" s="1"/>
      <c r="AE11" s="1"/>
      <c r="AF11" s="1"/>
      <c r="AG11" s="1"/>
    </row>
    <row r="12" spans="1:33" ht="28.5" customHeight="1" x14ac:dyDescent="0.3">
      <c r="A12" s="38" t="s">
        <v>14</v>
      </c>
      <c r="B12" s="11">
        <f t="shared" ref="B12:C12" si="13">+COUNTA(B7:B11)</f>
        <v>1</v>
      </c>
      <c r="C12" s="11">
        <f t="shared" si="13"/>
        <v>1</v>
      </c>
      <c r="D12" s="11"/>
      <c r="E12" s="11">
        <f>+COUNTA(E7:E11)</f>
        <v>5</v>
      </c>
      <c r="F12" s="11">
        <f>+COUNTA(F7:F10)</f>
        <v>4</v>
      </c>
      <c r="G12" s="11">
        <f>+COUNTA(F7)</f>
        <v>1</v>
      </c>
      <c r="H12" s="11"/>
      <c r="I12" s="11">
        <f>+COUNTA(I7:I11)</f>
        <v>4</v>
      </c>
      <c r="J12" s="11"/>
      <c r="K12" s="11">
        <f t="shared" ref="K12:M12" si="14">+COUNTA(K7:K11)</f>
        <v>4</v>
      </c>
      <c r="L12" s="11">
        <f t="shared" si="14"/>
        <v>4</v>
      </c>
      <c r="M12" s="11">
        <f t="shared" si="14"/>
        <v>2</v>
      </c>
      <c r="N12" s="11">
        <f>+COUNTA(N8:N11)</f>
        <v>1</v>
      </c>
      <c r="O12" s="5">
        <f>SUM(O7:O11)</f>
        <v>42</v>
      </c>
      <c r="P12" s="6"/>
      <c r="Q12" s="28">
        <v>6</v>
      </c>
      <c r="R12" s="28" t="s">
        <v>37</v>
      </c>
      <c r="S12" s="29" t="s">
        <v>47</v>
      </c>
      <c r="T12" s="30">
        <v>30</v>
      </c>
      <c r="U12" s="30">
        <v>2</v>
      </c>
      <c r="V12" s="35" t="s">
        <v>48</v>
      </c>
      <c r="W12" s="18" t="str">
        <f t="shared" si="5"/>
        <v>Integradora II/Dr. Gerardo Amador C</v>
      </c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25.5" customHeight="1" x14ac:dyDescent="0.25">
      <c r="A13" s="117" t="s">
        <v>15</v>
      </c>
      <c r="B13" s="118"/>
      <c r="C13" s="118"/>
      <c r="D13" s="118"/>
      <c r="E13" s="11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8">
        <v>7</v>
      </c>
      <c r="R13" s="28" t="s">
        <v>37</v>
      </c>
      <c r="S13" s="29" t="s">
        <v>49</v>
      </c>
      <c r="T13" s="30">
        <v>60</v>
      </c>
      <c r="U13" s="30">
        <v>4</v>
      </c>
      <c r="V13" s="31" t="s">
        <v>50</v>
      </c>
      <c r="W13" s="18" t="str">
        <f t="shared" si="5"/>
        <v xml:space="preserve">Programa de Evaluación Socioeconomica_Acuicultura/M.C. Yessil Varinka Saenz Aguilar  </v>
      </c>
      <c r="X13" s="7"/>
      <c r="Y13" s="7"/>
      <c r="Z13" s="7"/>
      <c r="AA13" s="7"/>
      <c r="AB13" s="7"/>
      <c r="AC13" s="1"/>
      <c r="AD13" s="1"/>
      <c r="AE13" s="1"/>
      <c r="AF13" s="1"/>
      <c r="AG13" s="1"/>
    </row>
    <row r="14" spans="1:33" x14ac:dyDescent="0.25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>
        <f>SUM(U7:U14)</f>
        <v>37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75" customHeight="1" x14ac:dyDescent="0.25"/>
    <row r="222" spans="1:33" ht="15.75" customHeight="1" x14ac:dyDescent="0.25"/>
    <row r="223" spans="1:33" ht="15.75" customHeight="1" x14ac:dyDescent="0.25"/>
    <row r="224" spans="1:3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3:E13"/>
    <mergeCell ref="A1:O1"/>
    <mergeCell ref="A2:O2"/>
    <mergeCell ref="A3:O3"/>
    <mergeCell ref="D7:D11"/>
    <mergeCell ref="J7:J11"/>
  </mergeCells>
  <pageMargins left="0.7" right="0.7" top="0.75" bottom="0.75" header="0" footer="0"/>
  <pageSetup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BACBD-C756-4963-A881-DDBB76EB6B6D}">
  <sheetPr>
    <tabColor rgb="FF7030A0"/>
    <outlinePr summaryBelow="0" summaryRight="0"/>
    <pageSetUpPr fitToPage="1"/>
  </sheetPr>
  <dimension ref="A1:AE1000"/>
  <sheetViews>
    <sheetView tabSelected="1" zoomScale="70" zoomScaleNormal="70" workbookViewId="0">
      <pane ySplit="1" topLeftCell="A2" activePane="bottomLeft" state="frozen"/>
      <selection activeCell="V18" sqref="V18"/>
      <selection pane="bottomLeft" activeCell="Y10" sqref="Y10"/>
    </sheetView>
  </sheetViews>
  <sheetFormatPr baseColWidth="10" defaultColWidth="14.42578125" defaultRowHeight="15" customHeight="1" x14ac:dyDescent="0.25"/>
  <cols>
    <col min="1" max="1" width="9.42578125" style="69" customWidth="1"/>
    <col min="2" max="2" width="18.7109375" style="69" customWidth="1"/>
    <col min="3" max="3" width="22.140625" style="69" customWidth="1"/>
    <col min="4" max="4" width="13.28515625" style="69" customWidth="1"/>
    <col min="5" max="7" width="25.28515625" style="69" customWidth="1"/>
    <col min="8" max="8" width="22" style="69" customWidth="1"/>
    <col min="9" max="9" width="22.140625" style="69" customWidth="1"/>
    <col min="10" max="10" width="13.85546875" style="69" customWidth="1"/>
    <col min="11" max="14" width="22" style="69" customWidth="1"/>
    <col min="15" max="15" width="5.5703125" style="69" customWidth="1"/>
    <col min="16" max="16" width="5.85546875" style="69" customWidth="1"/>
    <col min="17" max="18" width="10.7109375" style="69" customWidth="1"/>
    <col min="19" max="19" width="17.140625" style="69" customWidth="1"/>
    <col min="20" max="21" width="8" style="69" customWidth="1"/>
    <col min="22" max="22" width="20.5703125" style="69" customWidth="1"/>
    <col min="23" max="23" width="23.7109375" style="69" customWidth="1"/>
    <col min="24" max="31" width="10.7109375" style="69" customWidth="1"/>
    <col min="32" max="16384" width="14.42578125" style="69"/>
  </cols>
  <sheetData>
    <row r="1" spans="1:31" ht="26.25" customHeight="1" x14ac:dyDescent="0.4">
      <c r="A1" s="126" t="s">
        <v>130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31" ht="18.75" x14ac:dyDescent="0.3">
      <c r="A2" s="128" t="s">
        <v>129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31" ht="18.75" x14ac:dyDescent="0.3">
      <c r="A3" s="129" t="s">
        <v>128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31" ht="18.75" x14ac:dyDescent="0.3">
      <c r="A4" s="84"/>
    </row>
    <row r="5" spans="1:31" ht="8.25" customHeight="1" x14ac:dyDescent="0.25">
      <c r="A5" s="83"/>
    </row>
    <row r="6" spans="1:31" ht="18.75" customHeight="1" x14ac:dyDescent="0.25">
      <c r="A6" s="97" t="s">
        <v>0</v>
      </c>
      <c r="B6" s="97" t="s">
        <v>125</v>
      </c>
      <c r="C6" s="97" t="s">
        <v>124</v>
      </c>
      <c r="D6" s="97" t="s">
        <v>123</v>
      </c>
      <c r="E6" s="97" t="s">
        <v>122</v>
      </c>
      <c r="F6" s="97" t="s">
        <v>121</v>
      </c>
      <c r="G6" s="97" t="s">
        <v>120</v>
      </c>
      <c r="H6" s="97" t="s">
        <v>119</v>
      </c>
      <c r="I6" s="97" t="s">
        <v>118</v>
      </c>
      <c r="J6" s="97" t="s">
        <v>117</v>
      </c>
      <c r="K6" s="114" t="s">
        <v>116</v>
      </c>
      <c r="L6" s="114" t="s">
        <v>115</v>
      </c>
      <c r="M6" s="114" t="s">
        <v>114</v>
      </c>
      <c r="N6" s="114" t="s">
        <v>113</v>
      </c>
      <c r="O6" s="104" t="s">
        <v>1</v>
      </c>
      <c r="P6" s="78"/>
      <c r="Q6" s="82" t="s">
        <v>2</v>
      </c>
      <c r="R6" s="82" t="s">
        <v>3</v>
      </c>
      <c r="S6" s="82" t="s">
        <v>4</v>
      </c>
      <c r="T6" s="82" t="s">
        <v>5</v>
      </c>
      <c r="U6" s="82" t="s">
        <v>1</v>
      </c>
      <c r="V6" s="82" t="s">
        <v>6</v>
      </c>
      <c r="W6" s="82" t="s">
        <v>7</v>
      </c>
      <c r="X6" s="71"/>
      <c r="Y6" s="71"/>
      <c r="Z6" s="71"/>
      <c r="AA6" s="71"/>
      <c r="AB6" s="71"/>
      <c r="AC6" s="71"/>
      <c r="AD6" s="71"/>
      <c r="AE6" s="71"/>
    </row>
    <row r="7" spans="1:31" ht="92.25" customHeight="1" x14ac:dyDescent="0.25">
      <c r="A7" s="98" t="s">
        <v>8</v>
      </c>
      <c r="B7" s="99"/>
      <c r="C7" s="99"/>
      <c r="D7" s="131" t="s">
        <v>9</v>
      </c>
      <c r="E7" s="100" t="str">
        <f>$W$9</f>
        <v>Destinos Turísticos Inteligentes/Lic. Servando Daniel Guevara Torres</v>
      </c>
      <c r="F7" s="101" t="str">
        <f>$W$7</f>
        <v>Desarrollo de Proyectos para el Turismo II/Biol. Juan Antonio Perez Hernández</v>
      </c>
      <c r="G7" s="101" t="str">
        <f>$W$7</f>
        <v>Desarrollo de Proyectos para el Turismo II/Biol. Juan Antonio Perez Hernández</v>
      </c>
      <c r="H7" s="102" t="str">
        <f>$W$11</f>
        <v>Francés IX/Ing. Philippe Guillon Mongiat</v>
      </c>
      <c r="I7" s="102" t="str">
        <f>$W$11</f>
        <v>Francés IX/Ing. Philippe Guillon Mongiat</v>
      </c>
      <c r="J7" s="131" t="s">
        <v>9</v>
      </c>
      <c r="K7" s="93" t="str">
        <f>$V$13</f>
        <v>Teacher Antonio Reyna Segura</v>
      </c>
      <c r="L7" s="93" t="str">
        <f>$V$13</f>
        <v>Teacher Antonio Reyna Segura</v>
      </c>
      <c r="M7" s="81"/>
      <c r="N7" s="81"/>
      <c r="O7" s="113">
        <f>+COUNTA(B7:C7,E7:I7: K7:N7)-1</f>
        <v>7</v>
      </c>
      <c r="P7" s="78"/>
      <c r="Q7" s="77">
        <v>1</v>
      </c>
      <c r="R7" s="77" t="s">
        <v>64</v>
      </c>
      <c r="S7" s="79" t="s">
        <v>87</v>
      </c>
      <c r="T7" s="74">
        <v>90</v>
      </c>
      <c r="U7" s="74">
        <v>6</v>
      </c>
      <c r="V7" s="111" t="s">
        <v>127</v>
      </c>
      <c r="W7" s="72" t="str">
        <f t="shared" ref="W7:W13" si="0">CONCATENATE(S7,"/",V7)</f>
        <v>Desarrollo de Proyectos para el Turismo II/Biol. Juan Antonio Perez Hernández</v>
      </c>
      <c r="X7" s="71"/>
      <c r="Y7" s="71"/>
    </row>
    <row r="8" spans="1:31" ht="92.25" customHeight="1" x14ac:dyDescent="0.3">
      <c r="A8" s="91" t="s">
        <v>10</v>
      </c>
      <c r="B8" s="99"/>
      <c r="C8" s="96" t="str">
        <f>$W$10</f>
        <v>Integradora III/Lic. Edwin Enrique Hernandez Calzada</v>
      </c>
      <c r="D8" s="132"/>
      <c r="E8" s="89" t="str">
        <f>$W$7</f>
        <v>Desarrollo de Proyectos para el Turismo II/Biol. Juan Antonio Perez Hernández</v>
      </c>
      <c r="F8" s="88" t="str">
        <f>$W$9</f>
        <v>Destinos Turísticos Inteligentes/Lic. Servando Daniel Guevara Torres</v>
      </c>
      <c r="G8" s="88" t="str">
        <f>$W$9</f>
        <v>Destinos Turísticos Inteligentes/Lic. Servando Daniel Guevara Torres</v>
      </c>
      <c r="H8" s="93" t="str">
        <f>$V$13</f>
        <v>Teacher Antonio Reyna Segura</v>
      </c>
      <c r="I8" s="93" t="str">
        <f>$V$13</f>
        <v>Teacher Antonio Reyna Segura</v>
      </c>
      <c r="J8" s="132"/>
      <c r="K8" s="95" t="str">
        <f>$W$11</f>
        <v>Francés IX/Ing. Philippe Guillon Mongiat</v>
      </c>
      <c r="L8" s="95" t="str">
        <f>$W$11</f>
        <v>Francés IX/Ing. Philippe Guillon Mongiat</v>
      </c>
      <c r="N8" s="80"/>
      <c r="O8" s="113">
        <f>+COUNTA(#REF!,E8:I8: L8:N8)-1</f>
        <v>7</v>
      </c>
      <c r="P8" s="94"/>
      <c r="Q8" s="77">
        <v>2</v>
      </c>
      <c r="R8" s="77" t="s">
        <v>64</v>
      </c>
      <c r="S8" s="79" t="s">
        <v>97</v>
      </c>
      <c r="T8" s="74">
        <v>90</v>
      </c>
      <c r="U8" s="74">
        <v>6</v>
      </c>
      <c r="V8" s="111" t="s">
        <v>52</v>
      </c>
      <c r="W8" s="72" t="str">
        <f t="shared" si="0"/>
        <v>Instrumentos para el Desarrollo Sustentable/Lic. Ana Ofelia Valencia Tirado</v>
      </c>
      <c r="X8" s="71"/>
      <c r="Y8" s="71"/>
    </row>
    <row r="9" spans="1:31" ht="108" customHeight="1" x14ac:dyDescent="0.3">
      <c r="A9" s="91" t="s">
        <v>11</v>
      </c>
      <c r="B9" s="99"/>
      <c r="C9" s="96" t="str">
        <f>$W$10</f>
        <v>Integradora III/Lic. Edwin Enrique Hernandez Calzada</v>
      </c>
      <c r="D9" s="132"/>
      <c r="E9" s="103" t="str">
        <f>$W$12</f>
        <v>Negociación Empresarial/M.C.A. Edgar René Cantú Alcocer</v>
      </c>
      <c r="F9" s="88" t="str">
        <f>$W$9</f>
        <v>Destinos Turísticos Inteligentes/Lic. Servando Daniel Guevara Torres</v>
      </c>
      <c r="G9" s="89" t="str">
        <f>$W$7</f>
        <v>Desarrollo de Proyectos para el Turismo II/Biol. Juan Antonio Perez Hernández</v>
      </c>
      <c r="H9" s="90" t="str">
        <f t="shared" ref="E9:I11" si="1">$W$8</f>
        <v>Instrumentos para el Desarrollo Sustentable/Lic. Ana Ofelia Valencia Tirado</v>
      </c>
      <c r="I9" s="90" t="str">
        <f t="shared" si="1"/>
        <v>Instrumentos para el Desarrollo Sustentable/Lic. Ana Ofelia Valencia Tirado</v>
      </c>
      <c r="J9" s="132"/>
      <c r="K9" s="95" t="str">
        <f>$W$11</f>
        <v>Francés IX/Ing. Philippe Guillon Mongiat</v>
      </c>
      <c r="L9" s="95" t="str">
        <f>$W$11</f>
        <v>Francés IX/Ing. Philippe Guillon Mongiat</v>
      </c>
      <c r="M9" s="81"/>
      <c r="N9" s="81"/>
      <c r="O9" s="113">
        <f>+COUNTA(#REF!,E9:I9: H9:N9)-1</f>
        <v>7</v>
      </c>
      <c r="P9" s="94"/>
      <c r="Q9" s="77">
        <v>3</v>
      </c>
      <c r="R9" s="77" t="s">
        <v>64</v>
      </c>
      <c r="S9" s="79" t="s">
        <v>86</v>
      </c>
      <c r="T9" s="74">
        <v>90</v>
      </c>
      <c r="U9" s="74">
        <v>6</v>
      </c>
      <c r="V9" s="111" t="s">
        <v>20</v>
      </c>
      <c r="W9" s="72" t="str">
        <f t="shared" si="0"/>
        <v>Destinos Turísticos Inteligentes/Lic. Servando Daniel Guevara Torres</v>
      </c>
      <c r="X9" s="71"/>
      <c r="Y9" s="71"/>
    </row>
    <row r="10" spans="1:31" ht="92.25" customHeight="1" x14ac:dyDescent="0.25">
      <c r="A10" s="91" t="s">
        <v>12</v>
      </c>
      <c r="B10" s="99"/>
      <c r="D10" s="132"/>
      <c r="E10" s="90" t="str">
        <f t="shared" si="1"/>
        <v>Instrumentos para el Desarrollo Sustentable/Lic. Ana Ofelia Valencia Tirado</v>
      </c>
      <c r="F10" s="90" t="str">
        <f t="shared" si="1"/>
        <v>Instrumentos para el Desarrollo Sustentable/Lic. Ana Ofelia Valencia Tirado</v>
      </c>
      <c r="G10" s="89" t="str">
        <f>$W$7</f>
        <v>Desarrollo de Proyectos para el Turismo II/Biol. Juan Antonio Perez Hernández</v>
      </c>
      <c r="H10" s="93" t="str">
        <f>$V$13</f>
        <v>Teacher Antonio Reyna Segura</v>
      </c>
      <c r="I10" s="93" t="str">
        <f>$V$13</f>
        <v>Teacher Antonio Reyna Segura</v>
      </c>
      <c r="J10" s="132"/>
      <c r="K10" s="88" t="str">
        <f>$W$9</f>
        <v>Destinos Turísticos Inteligentes/Lic. Servando Daniel Guevara Torres</v>
      </c>
      <c r="L10" s="87"/>
      <c r="M10" s="87"/>
      <c r="N10" s="87"/>
      <c r="O10" s="113">
        <f>+COUNTA(B10:C10,E10:I10: L10:N10)-1</f>
        <v>5</v>
      </c>
      <c r="P10" s="78"/>
      <c r="Q10" s="77">
        <v>4</v>
      </c>
      <c r="R10" s="77" t="s">
        <v>64</v>
      </c>
      <c r="S10" s="112" t="s">
        <v>131</v>
      </c>
      <c r="T10" s="74">
        <v>30</v>
      </c>
      <c r="U10" s="74">
        <v>2</v>
      </c>
      <c r="V10" s="142" t="s">
        <v>132</v>
      </c>
      <c r="W10" s="72" t="str">
        <f t="shared" si="0"/>
        <v>Integradora III/Lic. Edwin Enrique Hernandez Calzada</v>
      </c>
      <c r="X10" s="71"/>
      <c r="Y10" s="71"/>
    </row>
    <row r="11" spans="1:31" ht="92.25" customHeight="1" x14ac:dyDescent="0.25">
      <c r="A11" s="105" t="s">
        <v>13</v>
      </c>
      <c r="B11" s="106"/>
      <c r="C11" s="106"/>
      <c r="D11" s="133"/>
      <c r="E11" s="107" t="str">
        <f t="shared" si="1"/>
        <v>Instrumentos para el Desarrollo Sustentable/Lic. Ana Ofelia Valencia Tirado</v>
      </c>
      <c r="F11" s="107" t="str">
        <f t="shared" si="1"/>
        <v>Instrumentos para el Desarrollo Sustentable/Lic. Ana Ofelia Valencia Tirado</v>
      </c>
      <c r="G11" s="108" t="str">
        <f>$W$7</f>
        <v>Desarrollo de Proyectos para el Turismo II/Biol. Juan Antonio Perez Hernández</v>
      </c>
      <c r="H11" s="109" t="str">
        <f>$W$9</f>
        <v>Destinos Turísticos Inteligentes/Lic. Servando Daniel Guevara Torres</v>
      </c>
      <c r="I11" s="92" t="str">
        <f>$W$12</f>
        <v>Negociación Empresarial/M.C.A. Edgar René Cantú Alcocer</v>
      </c>
      <c r="J11" s="133"/>
      <c r="L11" s="116"/>
      <c r="M11" s="80"/>
      <c r="N11" s="87"/>
      <c r="O11" s="113">
        <f>+COUNTA(B11:C11,E11:N11: L11:N11)-1</f>
        <v>4</v>
      </c>
      <c r="P11" s="78"/>
      <c r="Q11" s="77">
        <v>5</v>
      </c>
      <c r="R11" s="77" t="s">
        <v>64</v>
      </c>
      <c r="S11" s="74" t="s">
        <v>91</v>
      </c>
      <c r="T11" s="74">
        <v>90</v>
      </c>
      <c r="U11" s="74">
        <v>6</v>
      </c>
      <c r="V11" s="73" t="s">
        <v>90</v>
      </c>
      <c r="W11" s="72" t="str">
        <f t="shared" si="0"/>
        <v>Francés IX/Ing. Philippe Guillon Mongiat</v>
      </c>
      <c r="X11" s="71"/>
      <c r="Y11" s="71"/>
    </row>
    <row r="12" spans="1:31" ht="19.5" customHeight="1" x14ac:dyDescent="0.25">
      <c r="A12" s="110" t="s">
        <v>14</v>
      </c>
      <c r="B12" s="110">
        <f>+COUNTA(B7:B10)</f>
        <v>0</v>
      </c>
      <c r="C12" s="110">
        <f>+COUNTA(C7:C10)</f>
        <v>2</v>
      </c>
      <c r="D12" s="110">
        <f>+COUNTA(D7:D11)</f>
        <v>1</v>
      </c>
      <c r="E12" s="110">
        <f>+COUNTA(K13:K16)</f>
        <v>0</v>
      </c>
      <c r="F12" s="110">
        <f ca="1">+COUNTA(F7:F13)</f>
        <v>5</v>
      </c>
      <c r="G12" s="110">
        <f>+COUNTA(E7:E7)</f>
        <v>1</v>
      </c>
      <c r="H12" s="110">
        <f>+COUNTA(H7:H11)</f>
        <v>5</v>
      </c>
      <c r="I12" s="110">
        <f>+COUNTA(I7:I11)</f>
        <v>5</v>
      </c>
      <c r="J12" s="110">
        <f>+COUNTA(J7:J11)</f>
        <v>1</v>
      </c>
      <c r="K12" s="115">
        <f>+COUNTA(K7:K11)</f>
        <v>4</v>
      </c>
      <c r="L12" s="115">
        <f>+COUNTA(L8:L11)</f>
        <v>2</v>
      </c>
      <c r="M12" s="115">
        <f>+COUNTA(M7:M11)</f>
        <v>0</v>
      </c>
      <c r="N12" s="115">
        <f>+COUNTA(N7:N11)</f>
        <v>0</v>
      </c>
      <c r="O12" s="104">
        <f>SUM(O7:O11)</f>
        <v>30</v>
      </c>
      <c r="P12" s="78"/>
      <c r="Q12" s="77">
        <v>6</v>
      </c>
      <c r="R12" s="77" t="s">
        <v>64</v>
      </c>
      <c r="S12" s="79" t="s">
        <v>98</v>
      </c>
      <c r="T12" s="74">
        <v>30</v>
      </c>
      <c r="U12" s="74">
        <v>2</v>
      </c>
      <c r="V12" s="73" t="s">
        <v>18</v>
      </c>
      <c r="W12" s="72" t="str">
        <f t="shared" si="0"/>
        <v>Negociación Empresarial/M.C.A. Edgar René Cantú Alcocer</v>
      </c>
      <c r="X12" s="71"/>
      <c r="Y12" s="71"/>
      <c r="AB12" s="71"/>
      <c r="AC12" s="71"/>
      <c r="AD12" s="71"/>
      <c r="AE12" s="71"/>
    </row>
    <row r="13" spans="1:31" ht="28.5" customHeight="1" x14ac:dyDescent="0.25">
      <c r="A13" s="134" t="s">
        <v>15</v>
      </c>
      <c r="B13" s="130"/>
      <c r="C13" s="130"/>
      <c r="D13" s="130"/>
      <c r="E13" s="130"/>
      <c r="Q13" s="77">
        <v>7</v>
      </c>
      <c r="R13" s="76" t="s">
        <v>64</v>
      </c>
      <c r="S13" s="75" t="s">
        <v>62</v>
      </c>
      <c r="T13" s="75">
        <v>90</v>
      </c>
      <c r="U13" s="74">
        <v>6</v>
      </c>
      <c r="V13" s="73" t="s">
        <v>126</v>
      </c>
      <c r="W13" s="72" t="str">
        <f t="shared" si="0"/>
        <v>Ingles IX/Teacher Antonio Reyna Segura</v>
      </c>
      <c r="X13" s="71"/>
      <c r="Y13" s="71"/>
    </row>
    <row r="14" spans="1:31" ht="17.25" customHeight="1" x14ac:dyDescent="0.25">
      <c r="A14" s="70"/>
      <c r="R14" s="125" t="s">
        <v>16</v>
      </c>
      <c r="S14" s="125"/>
      <c r="T14" s="125"/>
      <c r="U14" s="86">
        <f>SUM(U7:U13)</f>
        <v>34</v>
      </c>
      <c r="X14" s="71"/>
      <c r="Y14" s="71"/>
      <c r="Z14" s="71"/>
    </row>
    <row r="15" spans="1:31" ht="15" customHeight="1" x14ac:dyDescent="0.25">
      <c r="F15" s="8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R14:T14"/>
    <mergeCell ref="A1:O1"/>
    <mergeCell ref="A2:O2"/>
    <mergeCell ref="A3:O3"/>
    <mergeCell ref="D7:D11"/>
    <mergeCell ref="J7:J11"/>
    <mergeCell ref="A13:E13"/>
  </mergeCells>
  <pageMargins left="0.7" right="0.7" top="0.75" bottom="0.75" header="0" footer="0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11.42578125" customWidth="1"/>
    <col min="2" max="2" width="15.7109375" customWidth="1"/>
    <col min="3" max="3" width="37" customWidth="1"/>
    <col min="4" max="4" width="15.7109375" customWidth="1"/>
    <col min="5" max="5" width="29.140625" customWidth="1"/>
    <col min="6" max="6" width="20.28515625" customWidth="1"/>
    <col min="7" max="7" width="32.140625" customWidth="1"/>
    <col min="8" max="9" width="11.42578125" customWidth="1"/>
    <col min="10" max="26" width="10.7109375" customWidth="1"/>
  </cols>
  <sheetData>
    <row r="1" spans="1:26" ht="18.75" x14ac:dyDescent="0.25">
      <c r="A1" s="39" t="s">
        <v>2</v>
      </c>
      <c r="B1" s="39" t="s">
        <v>3</v>
      </c>
      <c r="C1" s="39" t="s">
        <v>4</v>
      </c>
      <c r="D1" s="39" t="s">
        <v>1</v>
      </c>
      <c r="E1" s="39" t="s">
        <v>53</v>
      </c>
      <c r="F1" s="39" t="s">
        <v>54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x14ac:dyDescent="0.25">
      <c r="A2" s="10">
        <v>1</v>
      </c>
      <c r="B2" s="40" t="s">
        <v>55</v>
      </c>
      <c r="C2" s="41" t="s">
        <v>56</v>
      </c>
      <c r="D2" s="42">
        <v>25</v>
      </c>
      <c r="E2" s="42" t="s">
        <v>57</v>
      </c>
      <c r="F2" s="30">
        <f t="shared" ref="F2:F3" si="0">D2</f>
        <v>25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0">
        <v>2</v>
      </c>
      <c r="B3" s="40" t="s">
        <v>58</v>
      </c>
      <c r="C3" s="41" t="s">
        <v>59</v>
      </c>
      <c r="D3" s="42">
        <v>5</v>
      </c>
      <c r="E3" s="42" t="s">
        <v>60</v>
      </c>
      <c r="F3" s="30">
        <f t="shared" si="0"/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10">
        <v>3</v>
      </c>
      <c r="B4" s="41" t="s">
        <v>61</v>
      </c>
      <c r="C4" s="43" t="s">
        <v>62</v>
      </c>
      <c r="D4" s="44">
        <v>6</v>
      </c>
      <c r="E4" s="135" t="s">
        <v>63</v>
      </c>
      <c r="F4" s="136">
        <f>SUM(D4:D6)</f>
        <v>18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5">
      <c r="A5" s="10">
        <v>4</v>
      </c>
      <c r="B5" s="40" t="s">
        <v>64</v>
      </c>
      <c r="C5" s="41" t="s">
        <v>62</v>
      </c>
      <c r="D5" s="42">
        <v>6</v>
      </c>
      <c r="E5" s="123"/>
      <c r="F5" s="1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0">
        <v>5</v>
      </c>
      <c r="B6" s="40" t="s">
        <v>65</v>
      </c>
      <c r="C6" s="41" t="s">
        <v>62</v>
      </c>
      <c r="D6" s="42">
        <v>6</v>
      </c>
      <c r="E6" s="124"/>
      <c r="F6" s="1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5">
      <c r="A7" s="10">
        <v>6</v>
      </c>
      <c r="B7" s="40" t="s">
        <v>65</v>
      </c>
      <c r="C7" s="41" t="s">
        <v>66</v>
      </c>
      <c r="D7" s="42">
        <v>8</v>
      </c>
      <c r="E7" s="42" t="s">
        <v>67</v>
      </c>
      <c r="F7" s="30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10">
        <v>7</v>
      </c>
      <c r="B8" s="45" t="s">
        <v>68</v>
      </c>
      <c r="C8" s="46" t="s">
        <v>69</v>
      </c>
      <c r="D8" s="47">
        <v>6</v>
      </c>
      <c r="E8" s="137" t="s">
        <v>41</v>
      </c>
      <c r="F8" s="136">
        <f>SUM(D8:D9)</f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0">
        <v>8</v>
      </c>
      <c r="B9" s="45" t="s">
        <v>65</v>
      </c>
      <c r="C9" s="46" t="s">
        <v>70</v>
      </c>
      <c r="D9" s="47">
        <v>4</v>
      </c>
      <c r="E9" s="124"/>
      <c r="F9" s="12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0">
        <v>9</v>
      </c>
      <c r="B10" s="45" t="s">
        <v>68</v>
      </c>
      <c r="C10" s="46" t="s">
        <v>71</v>
      </c>
      <c r="D10" s="47">
        <v>8</v>
      </c>
      <c r="E10" s="47" t="s">
        <v>72</v>
      </c>
      <c r="F10" s="30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0">
        <v>10</v>
      </c>
      <c r="B11" s="45" t="s">
        <v>68</v>
      </c>
      <c r="C11" s="46" t="s">
        <v>73</v>
      </c>
      <c r="D11" s="47">
        <v>5</v>
      </c>
      <c r="E11" s="137" t="s">
        <v>17</v>
      </c>
      <c r="F11" s="136">
        <f>SUM(D11:D12)</f>
        <v>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0">
        <v>11</v>
      </c>
      <c r="B12" s="45" t="s">
        <v>65</v>
      </c>
      <c r="C12" s="46" t="s">
        <v>74</v>
      </c>
      <c r="D12" s="47">
        <v>2</v>
      </c>
      <c r="E12" s="124"/>
      <c r="F12" s="12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0">
        <v>12</v>
      </c>
      <c r="B13" s="45" t="s">
        <v>55</v>
      </c>
      <c r="C13" s="46" t="s">
        <v>75</v>
      </c>
      <c r="D13" s="47">
        <v>10</v>
      </c>
      <c r="E13" s="137" t="s">
        <v>76</v>
      </c>
      <c r="F13" s="136">
        <f>SUM(D13:D15)</f>
        <v>22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0">
        <v>13</v>
      </c>
      <c r="B14" s="45" t="s">
        <v>68</v>
      </c>
      <c r="C14" s="46" t="s">
        <v>77</v>
      </c>
      <c r="D14" s="47">
        <v>6</v>
      </c>
      <c r="E14" s="123"/>
      <c r="F14" s="12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0">
        <v>14</v>
      </c>
      <c r="B15" s="45" t="s">
        <v>58</v>
      </c>
      <c r="C15" s="46" t="s">
        <v>77</v>
      </c>
      <c r="D15" s="47">
        <v>6</v>
      </c>
      <c r="E15" s="124"/>
      <c r="F15" s="1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5.25" customHeight="1" x14ac:dyDescent="0.25">
      <c r="A16" s="10">
        <v>15</v>
      </c>
      <c r="B16" s="45" t="s">
        <v>68</v>
      </c>
      <c r="C16" s="46" t="s">
        <v>78</v>
      </c>
      <c r="D16" s="47">
        <v>8</v>
      </c>
      <c r="E16" s="47" t="s">
        <v>50</v>
      </c>
      <c r="F16" s="30">
        <v>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x14ac:dyDescent="0.25">
      <c r="A17" s="10">
        <v>16</v>
      </c>
      <c r="B17" s="45" t="s">
        <v>58</v>
      </c>
      <c r="C17" s="46" t="s">
        <v>79</v>
      </c>
      <c r="D17" s="47">
        <v>5</v>
      </c>
      <c r="E17" s="47" t="s">
        <v>80</v>
      </c>
      <c r="F17" s="30">
        <f t="shared" ref="F17:F18" si="1">D17</f>
        <v>5</v>
      </c>
      <c r="G17" s="1"/>
      <c r="H17" s="1"/>
      <c r="I17" s="1" t="s">
        <v>81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0">
        <v>17</v>
      </c>
      <c r="B18" s="45" t="s">
        <v>58</v>
      </c>
      <c r="C18" s="46" t="s">
        <v>82</v>
      </c>
      <c r="D18" s="47">
        <v>6</v>
      </c>
      <c r="E18" s="47" t="s">
        <v>83</v>
      </c>
      <c r="F18" s="30">
        <f t="shared" si="1"/>
        <v>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10">
        <v>18</v>
      </c>
      <c r="B19" s="45" t="s">
        <v>58</v>
      </c>
      <c r="C19" s="46" t="s">
        <v>84</v>
      </c>
      <c r="D19" s="47">
        <v>5</v>
      </c>
      <c r="E19" s="137" t="s">
        <v>85</v>
      </c>
      <c r="F19" s="136">
        <f>SUM(D19:D20)</f>
        <v>11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2.75" customHeight="1" x14ac:dyDescent="0.25">
      <c r="A20" s="10">
        <v>19</v>
      </c>
      <c r="B20" s="45" t="s">
        <v>64</v>
      </c>
      <c r="C20" s="46" t="s">
        <v>86</v>
      </c>
      <c r="D20" s="47">
        <v>6</v>
      </c>
      <c r="E20" s="124"/>
      <c r="F20" s="12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0">
        <v>20</v>
      </c>
      <c r="B21" s="45" t="s">
        <v>64</v>
      </c>
      <c r="C21" s="46" t="s">
        <v>87</v>
      </c>
      <c r="D21" s="47">
        <v>6</v>
      </c>
      <c r="E21" s="47" t="s">
        <v>88</v>
      </c>
      <c r="F21" s="30">
        <f>D21</f>
        <v>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0">
        <v>21</v>
      </c>
      <c r="B22" s="45" t="s">
        <v>58</v>
      </c>
      <c r="C22" s="46" t="s">
        <v>89</v>
      </c>
      <c r="D22" s="47">
        <v>6</v>
      </c>
      <c r="E22" s="137" t="s">
        <v>90</v>
      </c>
      <c r="F22" s="136">
        <f>SUM(D22:D23)</f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0">
        <v>22</v>
      </c>
      <c r="B23" s="45" t="s">
        <v>64</v>
      </c>
      <c r="C23" s="46" t="s">
        <v>91</v>
      </c>
      <c r="D23" s="47">
        <v>6</v>
      </c>
      <c r="E23" s="124"/>
      <c r="F23" s="12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0">
        <v>23</v>
      </c>
      <c r="B24" s="46" t="s">
        <v>61</v>
      </c>
      <c r="C24" s="48" t="s">
        <v>92</v>
      </c>
      <c r="D24" s="49">
        <v>4</v>
      </c>
      <c r="E24" s="47" t="s">
        <v>51</v>
      </c>
      <c r="F24" s="30">
        <f>D24</f>
        <v>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0">
        <v>24</v>
      </c>
      <c r="B25" s="46" t="s">
        <v>61</v>
      </c>
      <c r="C25" s="50" t="s">
        <v>93</v>
      </c>
      <c r="D25" s="49">
        <v>4</v>
      </c>
      <c r="E25" s="137" t="s">
        <v>19</v>
      </c>
      <c r="F25" s="136">
        <f>SUM(D25:D26)</f>
        <v>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0">
        <v>25</v>
      </c>
      <c r="B26" s="46" t="s">
        <v>61</v>
      </c>
      <c r="C26" s="50" t="s">
        <v>94</v>
      </c>
      <c r="D26" s="49">
        <v>3</v>
      </c>
      <c r="E26" s="124"/>
      <c r="F26" s="12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0">
        <v>26</v>
      </c>
      <c r="B27" s="51" t="s">
        <v>65</v>
      </c>
      <c r="C27" s="52" t="s">
        <v>95</v>
      </c>
      <c r="D27" s="53">
        <v>4</v>
      </c>
      <c r="E27" s="138" t="s">
        <v>96</v>
      </c>
      <c r="F27" s="140">
        <f>SUM(D27:D28)</f>
        <v>10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0">
        <v>27</v>
      </c>
      <c r="B28" s="51" t="s">
        <v>64</v>
      </c>
      <c r="C28" s="52" t="s">
        <v>97</v>
      </c>
      <c r="D28" s="53">
        <v>6</v>
      </c>
      <c r="E28" s="124"/>
      <c r="F28" s="1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0">
        <v>28</v>
      </c>
      <c r="B29" s="51" t="s">
        <v>64</v>
      </c>
      <c r="C29" s="52" t="s">
        <v>98</v>
      </c>
      <c r="D29" s="53">
        <v>2</v>
      </c>
      <c r="E29" s="53" t="s">
        <v>99</v>
      </c>
      <c r="F29" s="54">
        <f t="shared" ref="F29:F30" si="2">D29</f>
        <v>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0">
        <v>29</v>
      </c>
      <c r="B30" s="51" t="s">
        <v>58</v>
      </c>
      <c r="C30" s="52" t="s">
        <v>100</v>
      </c>
      <c r="D30" s="53">
        <v>2</v>
      </c>
      <c r="E30" s="53" t="s">
        <v>101</v>
      </c>
      <c r="F30" s="54">
        <f t="shared" si="2"/>
        <v>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0">
        <v>30</v>
      </c>
      <c r="B31" s="52" t="s">
        <v>61</v>
      </c>
      <c r="C31" s="52" t="s">
        <v>102</v>
      </c>
      <c r="D31" s="13">
        <v>5</v>
      </c>
      <c r="E31" s="138" t="s">
        <v>103</v>
      </c>
      <c r="F31" s="136">
        <f>SUM(D31:D32)</f>
        <v>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0">
        <v>31</v>
      </c>
      <c r="B32" s="52" t="s">
        <v>61</v>
      </c>
      <c r="C32" s="55" t="s">
        <v>47</v>
      </c>
      <c r="D32" s="13">
        <v>2</v>
      </c>
      <c r="E32" s="124"/>
      <c r="F32" s="1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 x14ac:dyDescent="0.25">
      <c r="A33" s="10">
        <v>32</v>
      </c>
      <c r="B33" s="51" t="s">
        <v>68</v>
      </c>
      <c r="C33" s="52" t="s">
        <v>104</v>
      </c>
      <c r="D33" s="53">
        <v>2</v>
      </c>
      <c r="E33" s="138" t="s">
        <v>18</v>
      </c>
      <c r="F33" s="136">
        <f>SUM(D33:D38)</f>
        <v>12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 x14ac:dyDescent="0.25">
      <c r="A34" s="10">
        <v>33</v>
      </c>
      <c r="B34" s="51" t="s">
        <v>58</v>
      </c>
      <c r="C34" s="52" t="s">
        <v>105</v>
      </c>
      <c r="D34" s="53">
        <v>4</v>
      </c>
      <c r="E34" s="123"/>
      <c r="F34" s="1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25">
      <c r="A35" s="10">
        <v>34</v>
      </c>
      <c r="B35" s="51" t="s">
        <v>58</v>
      </c>
      <c r="C35" s="52" t="s">
        <v>104</v>
      </c>
      <c r="D35" s="53">
        <v>2</v>
      </c>
      <c r="E35" s="123"/>
      <c r="F35" s="1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 x14ac:dyDescent="0.25">
      <c r="A36" s="10">
        <v>35</v>
      </c>
      <c r="B36" s="51" t="s">
        <v>65</v>
      </c>
      <c r="C36" s="139" t="s">
        <v>98</v>
      </c>
      <c r="D36" s="138">
        <v>2</v>
      </c>
      <c r="E36" s="123"/>
      <c r="F36" s="1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25">
      <c r="A37" s="10">
        <v>36</v>
      </c>
      <c r="B37" s="52" t="s">
        <v>61</v>
      </c>
      <c r="C37" s="124"/>
      <c r="D37" s="124"/>
      <c r="E37" s="123"/>
      <c r="F37" s="1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5">
      <c r="A38" s="10">
        <v>37</v>
      </c>
      <c r="B38" s="51" t="s">
        <v>64</v>
      </c>
      <c r="C38" s="52" t="s">
        <v>106</v>
      </c>
      <c r="D38" s="53">
        <v>2</v>
      </c>
      <c r="E38" s="124"/>
      <c r="F38" s="1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/>
      <c r="B39" s="56"/>
      <c r="C39" s="1" t="s">
        <v>107</v>
      </c>
      <c r="D39" s="1">
        <f>SUM(D2:D38)</f>
        <v>195</v>
      </c>
      <c r="E39" s="1"/>
      <c r="F39" s="14">
        <f>SUM(F2:F38)</f>
        <v>195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/>
      <c r="B40" s="57"/>
      <c r="C40" s="1" t="s">
        <v>108</v>
      </c>
      <c r="D40" s="1"/>
      <c r="E40" s="1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/>
      <c r="B41" s="58"/>
      <c r="C41" s="1" t="s">
        <v>109</v>
      </c>
      <c r="D41" s="1"/>
      <c r="E41" s="1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/>
      <c r="B42" s="1"/>
      <c r="C42" s="1"/>
      <c r="D42" s="1"/>
      <c r="E42" s="1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/>
      <c r="B43" s="1"/>
      <c r="C43" s="1"/>
      <c r="D43" s="1"/>
      <c r="E43" s="1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/>
      <c r="B44" s="1"/>
      <c r="C44" s="1"/>
      <c r="D44" s="1"/>
      <c r="E44" s="1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/>
      <c r="B45" s="1"/>
      <c r="C45" s="1"/>
      <c r="D45" s="1"/>
      <c r="E45" s="1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/>
      <c r="B46" s="1"/>
      <c r="C46" s="1"/>
      <c r="D46" s="1"/>
      <c r="E46" s="1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7"/>
      <c r="B47" s="1"/>
      <c r="C47" s="1"/>
      <c r="D47" s="1"/>
      <c r="E47" s="1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/>
      <c r="B48" s="1"/>
      <c r="C48" s="1"/>
      <c r="D48" s="1"/>
      <c r="E48" s="1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/>
      <c r="B49" s="1"/>
      <c r="C49" s="1"/>
      <c r="D49" s="1"/>
      <c r="E49" s="1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/>
      <c r="B50" s="1"/>
      <c r="C50" s="1"/>
      <c r="D50" s="1"/>
      <c r="E50" s="1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7"/>
      <c r="B51" s="1"/>
      <c r="C51" s="1"/>
      <c r="D51" s="1"/>
      <c r="E51" s="1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/>
      <c r="B52" s="1"/>
      <c r="C52" s="1"/>
      <c r="D52" s="1"/>
      <c r="E52" s="1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/>
      <c r="B53" s="1"/>
      <c r="C53" s="1"/>
      <c r="D53" s="1"/>
      <c r="E53" s="1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/>
      <c r="B54" s="1"/>
      <c r="C54" s="1"/>
      <c r="D54" s="1"/>
      <c r="E54" s="1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/>
      <c r="B55" s="1"/>
      <c r="C55" s="1"/>
      <c r="D55" s="1"/>
      <c r="E55" s="1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/>
      <c r="B56" s="1"/>
      <c r="C56" s="1"/>
      <c r="D56" s="1"/>
      <c r="E56" s="1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/>
      <c r="B57" s="1"/>
      <c r="C57" s="1"/>
      <c r="D57" s="1"/>
      <c r="E57" s="1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/>
      <c r="B58" s="1"/>
      <c r="C58" s="1"/>
      <c r="D58" s="1"/>
      <c r="E58" s="1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"/>
      <c r="B59" s="1"/>
      <c r="C59" s="1"/>
      <c r="D59" s="1"/>
      <c r="E59" s="1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7"/>
      <c r="B60" s="1"/>
      <c r="C60" s="1"/>
      <c r="D60" s="1"/>
      <c r="E60" s="1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7"/>
      <c r="B61" s="1"/>
      <c r="C61" s="1"/>
      <c r="D61" s="1"/>
      <c r="E61" s="1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7"/>
      <c r="B62" s="1"/>
      <c r="C62" s="1"/>
      <c r="D62" s="1"/>
      <c r="E62" s="1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"/>
      <c r="B63" s="1"/>
      <c r="C63" s="1"/>
      <c r="D63" s="1"/>
      <c r="E63" s="1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1"/>
      <c r="C64" s="1"/>
      <c r="D64" s="1"/>
      <c r="E64" s="1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1"/>
      <c r="C65" s="1"/>
      <c r="D65" s="1"/>
      <c r="E65" s="1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1"/>
      <c r="C66" s="1"/>
      <c r="D66" s="1"/>
      <c r="E66" s="1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7"/>
      <c r="B67" s="1"/>
      <c r="C67" s="1"/>
      <c r="D67" s="1"/>
      <c r="E67" s="1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7"/>
      <c r="B68" s="1"/>
      <c r="C68" s="1"/>
      <c r="D68" s="1"/>
      <c r="E68" s="1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"/>
      <c r="B69" s="1"/>
      <c r="C69" s="1"/>
      <c r="D69" s="1"/>
      <c r="E69" s="1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7"/>
      <c r="B70" s="1"/>
      <c r="C70" s="1"/>
      <c r="D70" s="1"/>
      <c r="E70" s="1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7"/>
      <c r="B71" s="1"/>
      <c r="C71" s="1"/>
      <c r="D71" s="1"/>
      <c r="E71" s="1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7"/>
      <c r="B72" s="1"/>
      <c r="C72" s="1"/>
      <c r="D72" s="1"/>
      <c r="E72" s="1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7"/>
      <c r="B73" s="1"/>
      <c r="C73" s="1"/>
      <c r="D73" s="1"/>
      <c r="E73" s="1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7"/>
      <c r="B74" s="1"/>
      <c r="C74" s="1"/>
      <c r="D74" s="1"/>
      <c r="E74" s="1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7"/>
      <c r="B75" s="1"/>
      <c r="C75" s="1"/>
      <c r="D75" s="1"/>
      <c r="E75" s="1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7"/>
      <c r="B76" s="1"/>
      <c r="C76" s="1"/>
      <c r="D76" s="1"/>
      <c r="E76" s="1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7"/>
      <c r="B77" s="1"/>
      <c r="C77" s="1"/>
      <c r="D77" s="1"/>
      <c r="E77" s="1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7"/>
      <c r="B78" s="1"/>
      <c r="C78" s="1"/>
      <c r="D78" s="1"/>
      <c r="E78" s="1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"/>
      <c r="B79" s="1"/>
      <c r="C79" s="1"/>
      <c r="D79" s="1"/>
      <c r="E79" s="1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7"/>
      <c r="B80" s="1"/>
      <c r="C80" s="1"/>
      <c r="D80" s="1"/>
      <c r="E80" s="1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7"/>
      <c r="B81" s="1"/>
      <c r="C81" s="1"/>
      <c r="D81" s="1"/>
      <c r="E81" s="1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"/>
      <c r="B82" s="1"/>
      <c r="C82" s="1"/>
      <c r="D82" s="1"/>
      <c r="E82" s="1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7"/>
      <c r="B83" s="1"/>
      <c r="C83" s="1"/>
      <c r="D83" s="1"/>
      <c r="E83" s="1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7"/>
      <c r="B84" s="1"/>
      <c r="C84" s="1"/>
      <c r="D84" s="1"/>
      <c r="E84" s="1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7"/>
      <c r="B85" s="1"/>
      <c r="C85" s="1"/>
      <c r="D85" s="1"/>
      <c r="E85" s="1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7"/>
      <c r="B86" s="1"/>
      <c r="C86" s="1"/>
      <c r="D86" s="1"/>
      <c r="E86" s="1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7"/>
      <c r="B87" s="1"/>
      <c r="C87" s="1"/>
      <c r="D87" s="1"/>
      <c r="E87" s="1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7"/>
      <c r="B88" s="1"/>
      <c r="C88" s="1"/>
      <c r="D88" s="1"/>
      <c r="E88" s="1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7"/>
      <c r="B89" s="1"/>
      <c r="C89" s="1"/>
      <c r="D89" s="1"/>
      <c r="E89" s="1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7"/>
      <c r="B90" s="1"/>
      <c r="C90" s="1"/>
      <c r="D90" s="1"/>
      <c r="E90" s="1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7"/>
      <c r="B91" s="1"/>
      <c r="C91" s="1"/>
      <c r="D91" s="1"/>
      <c r="E91" s="1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7"/>
      <c r="B92" s="1"/>
      <c r="C92" s="1"/>
      <c r="D92" s="1"/>
      <c r="E92" s="1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7"/>
      <c r="B93" s="1"/>
      <c r="C93" s="1"/>
      <c r="D93" s="1"/>
      <c r="E93" s="1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7"/>
      <c r="B94" s="1"/>
      <c r="C94" s="1"/>
      <c r="D94" s="1"/>
      <c r="E94" s="1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7"/>
      <c r="B95" s="1"/>
      <c r="C95" s="1"/>
      <c r="D95" s="1"/>
      <c r="E95" s="1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7"/>
      <c r="B96" s="1"/>
      <c r="C96" s="1"/>
      <c r="D96" s="1"/>
      <c r="E96" s="1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7"/>
      <c r="B97" s="1"/>
      <c r="C97" s="1"/>
      <c r="D97" s="1"/>
      <c r="E97" s="1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7"/>
      <c r="B98" s="1"/>
      <c r="C98" s="1"/>
      <c r="D98" s="1"/>
      <c r="E98" s="1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7"/>
      <c r="B99" s="1"/>
      <c r="C99" s="1"/>
      <c r="D99" s="1"/>
      <c r="E99" s="1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7"/>
      <c r="B100" s="1"/>
      <c r="C100" s="1"/>
      <c r="D100" s="1"/>
      <c r="E100" s="1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7"/>
      <c r="B101" s="1"/>
      <c r="C101" s="1"/>
      <c r="D101" s="1"/>
      <c r="E101" s="1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7"/>
      <c r="B102" s="1"/>
      <c r="C102" s="1"/>
      <c r="D102" s="1"/>
      <c r="E102" s="1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7"/>
      <c r="B103" s="1"/>
      <c r="C103" s="1"/>
      <c r="D103" s="1"/>
      <c r="E103" s="1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7"/>
      <c r="B104" s="1"/>
      <c r="C104" s="1"/>
      <c r="D104" s="1"/>
      <c r="E104" s="1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7"/>
      <c r="B105" s="1"/>
      <c r="C105" s="1"/>
      <c r="D105" s="1"/>
      <c r="E105" s="1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7"/>
      <c r="B106" s="1"/>
      <c r="C106" s="1"/>
      <c r="D106" s="1"/>
      <c r="E106" s="1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7"/>
      <c r="B107" s="1"/>
      <c r="C107" s="1"/>
      <c r="D107" s="1"/>
      <c r="E107" s="1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7"/>
      <c r="B108" s="1"/>
      <c r="C108" s="1"/>
      <c r="D108" s="1"/>
      <c r="E108" s="1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7"/>
      <c r="B109" s="1"/>
      <c r="C109" s="1"/>
      <c r="D109" s="1"/>
      <c r="E109" s="1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7"/>
      <c r="B110" s="1"/>
      <c r="C110" s="1"/>
      <c r="D110" s="1"/>
      <c r="E110" s="1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7"/>
      <c r="B111" s="1"/>
      <c r="C111" s="1"/>
      <c r="D111" s="1"/>
      <c r="E111" s="1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7"/>
      <c r="B112" s="1"/>
      <c r="C112" s="1"/>
      <c r="D112" s="1"/>
      <c r="E112" s="1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7"/>
      <c r="B113" s="1"/>
      <c r="C113" s="1"/>
      <c r="D113" s="1"/>
      <c r="E113" s="1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7"/>
      <c r="B114" s="1"/>
      <c r="C114" s="1"/>
      <c r="D114" s="1"/>
      <c r="E114" s="1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7"/>
      <c r="B115" s="1"/>
      <c r="C115" s="1"/>
      <c r="D115" s="1"/>
      <c r="E115" s="1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7"/>
      <c r="B116" s="1"/>
      <c r="C116" s="1"/>
      <c r="D116" s="1"/>
      <c r="E116" s="1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7"/>
      <c r="B117" s="1"/>
      <c r="C117" s="1"/>
      <c r="D117" s="1"/>
      <c r="E117" s="1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7"/>
      <c r="B118" s="1"/>
      <c r="C118" s="1"/>
      <c r="D118" s="1"/>
      <c r="E118" s="1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7"/>
      <c r="B119" s="1"/>
      <c r="C119" s="1"/>
      <c r="D119" s="1"/>
      <c r="E119" s="1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7"/>
      <c r="B120" s="1"/>
      <c r="C120" s="1"/>
      <c r="D120" s="1"/>
      <c r="E120" s="1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7"/>
      <c r="B121" s="1"/>
      <c r="C121" s="1"/>
      <c r="D121" s="1"/>
      <c r="E121" s="1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7"/>
      <c r="B122" s="1"/>
      <c r="C122" s="1"/>
      <c r="D122" s="1"/>
      <c r="E122" s="1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7"/>
      <c r="B123" s="1"/>
      <c r="C123" s="1"/>
      <c r="D123" s="1"/>
      <c r="E123" s="1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7"/>
      <c r="B124" s="1"/>
      <c r="C124" s="1"/>
      <c r="D124" s="1"/>
      <c r="E124" s="1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7"/>
      <c r="B125" s="1"/>
      <c r="C125" s="1"/>
      <c r="D125" s="1"/>
      <c r="E125" s="1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7"/>
      <c r="B126" s="1"/>
      <c r="C126" s="1"/>
      <c r="D126" s="1"/>
      <c r="E126" s="1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7"/>
      <c r="B127" s="1"/>
      <c r="C127" s="1"/>
      <c r="D127" s="1"/>
      <c r="E127" s="1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7"/>
      <c r="B128" s="1"/>
      <c r="C128" s="1"/>
      <c r="D128" s="1"/>
      <c r="E128" s="1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7"/>
      <c r="B129" s="1"/>
      <c r="C129" s="1"/>
      <c r="D129" s="1"/>
      <c r="E129" s="1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7"/>
      <c r="B130" s="1"/>
      <c r="C130" s="1"/>
      <c r="D130" s="1"/>
      <c r="E130" s="1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7"/>
      <c r="B131" s="1"/>
      <c r="C131" s="1"/>
      <c r="D131" s="1"/>
      <c r="E131" s="1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7"/>
      <c r="B132" s="1"/>
      <c r="C132" s="1"/>
      <c r="D132" s="1"/>
      <c r="E132" s="1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7"/>
      <c r="B133" s="1"/>
      <c r="C133" s="1"/>
      <c r="D133" s="1"/>
      <c r="E133" s="1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7"/>
      <c r="B134" s="1"/>
      <c r="C134" s="1"/>
      <c r="D134" s="1"/>
      <c r="E134" s="1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7"/>
      <c r="B135" s="1"/>
      <c r="C135" s="1"/>
      <c r="D135" s="1"/>
      <c r="E135" s="1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7"/>
      <c r="B136" s="1"/>
      <c r="C136" s="1"/>
      <c r="D136" s="1"/>
      <c r="E136" s="1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7"/>
      <c r="B137" s="1"/>
      <c r="C137" s="1"/>
      <c r="D137" s="1"/>
      <c r="E137" s="1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7"/>
      <c r="B138" s="1"/>
      <c r="C138" s="1"/>
      <c r="D138" s="1"/>
      <c r="E138" s="1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"/>
      <c r="B139" s="1"/>
      <c r="C139" s="1"/>
      <c r="D139" s="1"/>
      <c r="E139" s="1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7"/>
      <c r="B140" s="1"/>
      <c r="C140" s="1"/>
      <c r="D140" s="1"/>
      <c r="E140" s="1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7"/>
      <c r="B141" s="1"/>
      <c r="C141" s="1"/>
      <c r="D141" s="1"/>
      <c r="E141" s="1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7"/>
      <c r="B142" s="1"/>
      <c r="C142" s="1"/>
      <c r="D142" s="1"/>
      <c r="E142" s="1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7"/>
      <c r="B143" s="1"/>
      <c r="C143" s="1"/>
      <c r="D143" s="1"/>
      <c r="E143" s="1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7"/>
      <c r="B144" s="1"/>
      <c r="C144" s="1"/>
      <c r="D144" s="1"/>
      <c r="E144" s="1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7"/>
      <c r="B145" s="1"/>
      <c r="C145" s="1"/>
      <c r="D145" s="1"/>
      <c r="E145" s="1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7"/>
      <c r="B146" s="1"/>
      <c r="C146" s="1"/>
      <c r="D146" s="1"/>
      <c r="E146" s="1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7"/>
      <c r="B147" s="1"/>
      <c r="C147" s="1"/>
      <c r="D147" s="1"/>
      <c r="E147" s="1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7"/>
      <c r="B148" s="1"/>
      <c r="C148" s="1"/>
      <c r="D148" s="1"/>
      <c r="E148" s="1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7"/>
      <c r="B149" s="1"/>
      <c r="C149" s="1"/>
      <c r="D149" s="1"/>
      <c r="E149" s="1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7"/>
      <c r="B150" s="1"/>
      <c r="C150" s="1"/>
      <c r="D150" s="1"/>
      <c r="E150" s="1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7"/>
      <c r="B151" s="1"/>
      <c r="C151" s="1"/>
      <c r="D151" s="1"/>
      <c r="E151" s="1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7"/>
      <c r="B152" s="1"/>
      <c r="C152" s="1"/>
      <c r="D152" s="1"/>
      <c r="E152" s="1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7"/>
      <c r="B153" s="1"/>
      <c r="C153" s="1"/>
      <c r="D153" s="1"/>
      <c r="E153" s="1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7"/>
      <c r="B154" s="1"/>
      <c r="C154" s="1"/>
      <c r="D154" s="1"/>
      <c r="E154" s="1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7"/>
      <c r="B155" s="1"/>
      <c r="C155" s="1"/>
      <c r="D155" s="1"/>
      <c r="E155" s="1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7"/>
      <c r="B156" s="1"/>
      <c r="C156" s="1"/>
      <c r="D156" s="1"/>
      <c r="E156" s="1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7"/>
      <c r="B157" s="1"/>
      <c r="C157" s="1"/>
      <c r="D157" s="1"/>
      <c r="E157" s="1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7"/>
      <c r="B158" s="1"/>
      <c r="C158" s="1"/>
      <c r="D158" s="1"/>
      <c r="E158" s="1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7"/>
      <c r="B159" s="1"/>
      <c r="C159" s="1"/>
      <c r="D159" s="1"/>
      <c r="E159" s="1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7"/>
      <c r="B160" s="1"/>
      <c r="C160" s="1"/>
      <c r="D160" s="1"/>
      <c r="E160" s="1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7"/>
      <c r="B161" s="1"/>
      <c r="C161" s="1"/>
      <c r="D161" s="1"/>
      <c r="E161" s="1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7"/>
      <c r="B162" s="1"/>
      <c r="C162" s="1"/>
      <c r="D162" s="1"/>
      <c r="E162" s="1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7"/>
      <c r="B163" s="1"/>
      <c r="C163" s="1"/>
      <c r="D163" s="1"/>
      <c r="E163" s="1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7"/>
      <c r="B164" s="1"/>
      <c r="C164" s="1"/>
      <c r="D164" s="1"/>
      <c r="E164" s="1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7"/>
      <c r="B165" s="1"/>
      <c r="C165" s="1"/>
      <c r="D165" s="1"/>
      <c r="E165" s="1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7"/>
      <c r="B166" s="1"/>
      <c r="C166" s="1"/>
      <c r="D166" s="1"/>
      <c r="E166" s="1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7"/>
      <c r="B167" s="1"/>
      <c r="C167" s="1"/>
      <c r="D167" s="1"/>
      <c r="E167" s="1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7"/>
      <c r="B168" s="1"/>
      <c r="C168" s="1"/>
      <c r="D168" s="1"/>
      <c r="E168" s="1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7"/>
      <c r="B169" s="1"/>
      <c r="C169" s="1"/>
      <c r="D169" s="1"/>
      <c r="E169" s="1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7"/>
      <c r="B170" s="1"/>
      <c r="C170" s="1"/>
      <c r="D170" s="1"/>
      <c r="E170" s="1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7"/>
      <c r="B171" s="1"/>
      <c r="C171" s="1"/>
      <c r="D171" s="1"/>
      <c r="E171" s="1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7"/>
      <c r="B172" s="1"/>
      <c r="C172" s="1"/>
      <c r="D172" s="1"/>
      <c r="E172" s="1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7"/>
      <c r="B173" s="1"/>
      <c r="C173" s="1"/>
      <c r="D173" s="1"/>
      <c r="E173" s="1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7"/>
      <c r="B174" s="1"/>
      <c r="C174" s="1"/>
      <c r="D174" s="1"/>
      <c r="E174" s="1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7"/>
      <c r="B175" s="1"/>
      <c r="C175" s="1"/>
      <c r="D175" s="1"/>
      <c r="E175" s="1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7"/>
      <c r="B176" s="1"/>
      <c r="C176" s="1"/>
      <c r="D176" s="1"/>
      <c r="E176" s="1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7"/>
      <c r="B177" s="1"/>
      <c r="C177" s="1"/>
      <c r="D177" s="1"/>
      <c r="E177" s="1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7"/>
      <c r="B178" s="1"/>
      <c r="C178" s="1"/>
      <c r="D178" s="1"/>
      <c r="E178" s="1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7"/>
      <c r="B179" s="1"/>
      <c r="C179" s="1"/>
      <c r="D179" s="1"/>
      <c r="E179" s="1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7"/>
      <c r="B180" s="1"/>
      <c r="C180" s="1"/>
      <c r="D180" s="1"/>
      <c r="E180" s="1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7"/>
      <c r="B181" s="1"/>
      <c r="C181" s="1"/>
      <c r="D181" s="1"/>
      <c r="E181" s="1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7"/>
      <c r="B182" s="1"/>
      <c r="C182" s="1"/>
      <c r="D182" s="1"/>
      <c r="E182" s="1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7"/>
      <c r="B183" s="1"/>
      <c r="C183" s="1"/>
      <c r="D183" s="1"/>
      <c r="E183" s="1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7"/>
      <c r="B184" s="1"/>
      <c r="C184" s="1"/>
      <c r="D184" s="1"/>
      <c r="E184" s="1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7"/>
      <c r="B185" s="1"/>
      <c r="C185" s="1"/>
      <c r="D185" s="1"/>
      <c r="E185" s="1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7"/>
      <c r="B186" s="1"/>
      <c r="C186" s="1"/>
      <c r="D186" s="1"/>
      <c r="E186" s="1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7"/>
      <c r="B187" s="1"/>
      <c r="C187" s="1"/>
      <c r="D187" s="1"/>
      <c r="E187" s="1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7"/>
      <c r="B188" s="1"/>
      <c r="C188" s="1"/>
      <c r="D188" s="1"/>
      <c r="E188" s="1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7"/>
      <c r="B189" s="1"/>
      <c r="C189" s="1"/>
      <c r="D189" s="1"/>
      <c r="E189" s="1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7"/>
      <c r="B190" s="1"/>
      <c r="C190" s="1"/>
      <c r="D190" s="1"/>
      <c r="E190" s="1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7"/>
      <c r="B191" s="1"/>
      <c r="C191" s="1"/>
      <c r="D191" s="1"/>
      <c r="E191" s="1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7"/>
      <c r="B192" s="1"/>
      <c r="C192" s="1"/>
      <c r="D192" s="1"/>
      <c r="E192" s="1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7"/>
      <c r="B193" s="1"/>
      <c r="C193" s="1"/>
      <c r="D193" s="1"/>
      <c r="E193" s="1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7"/>
      <c r="B194" s="1"/>
      <c r="C194" s="1"/>
      <c r="D194" s="1"/>
      <c r="E194" s="1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7"/>
      <c r="B195" s="1"/>
      <c r="C195" s="1"/>
      <c r="D195" s="1"/>
      <c r="E195" s="1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7"/>
      <c r="B196" s="1"/>
      <c r="C196" s="1"/>
      <c r="D196" s="1"/>
      <c r="E196" s="1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7"/>
      <c r="B197" s="1"/>
      <c r="C197" s="1"/>
      <c r="D197" s="1"/>
      <c r="E197" s="1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7"/>
      <c r="B198" s="1"/>
      <c r="C198" s="1"/>
      <c r="D198" s="1"/>
      <c r="E198" s="1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7"/>
      <c r="B199" s="1"/>
      <c r="C199" s="1"/>
      <c r="D199" s="1"/>
      <c r="E199" s="1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7"/>
      <c r="B200" s="1"/>
      <c r="C200" s="1"/>
      <c r="D200" s="1"/>
      <c r="E200" s="1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7"/>
      <c r="B201" s="1"/>
      <c r="C201" s="1"/>
      <c r="D201" s="1"/>
      <c r="E201" s="1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7"/>
      <c r="B202" s="1"/>
      <c r="C202" s="1"/>
      <c r="D202" s="1"/>
      <c r="E202" s="1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7"/>
      <c r="B203" s="1"/>
      <c r="C203" s="1"/>
      <c r="D203" s="1"/>
      <c r="E203" s="1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7"/>
      <c r="B204" s="1"/>
      <c r="C204" s="1"/>
      <c r="D204" s="1"/>
      <c r="E204" s="1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7"/>
      <c r="B205" s="1"/>
      <c r="C205" s="1"/>
      <c r="D205" s="1"/>
      <c r="E205" s="1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7"/>
      <c r="B206" s="1"/>
      <c r="C206" s="1"/>
      <c r="D206" s="1"/>
      <c r="E206" s="1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7"/>
      <c r="B207" s="1"/>
      <c r="C207" s="1"/>
      <c r="D207" s="1"/>
      <c r="E207" s="1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7"/>
      <c r="B208" s="1"/>
      <c r="C208" s="1"/>
      <c r="D208" s="1"/>
      <c r="E208" s="1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7"/>
      <c r="B209" s="1"/>
      <c r="C209" s="1"/>
      <c r="D209" s="1"/>
      <c r="E209" s="1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7"/>
      <c r="B210" s="1"/>
      <c r="C210" s="1"/>
      <c r="D210" s="1"/>
      <c r="E210" s="1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7"/>
      <c r="B211" s="1"/>
      <c r="C211" s="1"/>
      <c r="D211" s="1"/>
      <c r="E211" s="1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7"/>
      <c r="B212" s="1"/>
      <c r="C212" s="1"/>
      <c r="D212" s="1"/>
      <c r="E212" s="1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7"/>
      <c r="B213" s="1"/>
      <c r="C213" s="1"/>
      <c r="D213" s="1"/>
      <c r="E213" s="1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7"/>
      <c r="B214" s="1"/>
      <c r="C214" s="1"/>
      <c r="D214" s="1"/>
      <c r="E214" s="1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7"/>
      <c r="B215" s="1"/>
      <c r="C215" s="1"/>
      <c r="D215" s="1"/>
      <c r="E215" s="1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7"/>
      <c r="B216" s="1"/>
      <c r="C216" s="1"/>
      <c r="D216" s="1"/>
      <c r="E216" s="1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7"/>
      <c r="B217" s="1"/>
      <c r="C217" s="1"/>
      <c r="D217" s="1"/>
      <c r="E217" s="1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7"/>
      <c r="B218" s="1"/>
      <c r="C218" s="1"/>
      <c r="D218" s="1"/>
      <c r="E218" s="1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7"/>
      <c r="B219" s="1"/>
      <c r="C219" s="1"/>
      <c r="D219" s="1"/>
      <c r="E219" s="1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7"/>
      <c r="B220" s="1"/>
      <c r="C220" s="1"/>
      <c r="D220" s="1"/>
      <c r="E220" s="1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7"/>
      <c r="B221" s="1"/>
      <c r="C221" s="1"/>
      <c r="D221" s="1"/>
      <c r="E221" s="1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7"/>
      <c r="B222" s="1"/>
      <c r="C222" s="1"/>
      <c r="D222" s="1"/>
      <c r="E222" s="1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7"/>
      <c r="B223" s="1"/>
      <c r="C223" s="1"/>
      <c r="D223" s="1"/>
      <c r="E223" s="1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7"/>
      <c r="B224" s="1"/>
      <c r="C224" s="1"/>
      <c r="D224" s="1"/>
      <c r="E224" s="1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7"/>
      <c r="B225" s="1"/>
      <c r="C225" s="1"/>
      <c r="D225" s="1"/>
      <c r="E225" s="1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7"/>
      <c r="B226" s="1"/>
      <c r="C226" s="1"/>
      <c r="D226" s="1"/>
      <c r="E226" s="1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7"/>
      <c r="B227" s="1"/>
      <c r="C227" s="1"/>
      <c r="D227" s="1"/>
      <c r="E227" s="1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7"/>
      <c r="B228" s="1"/>
      <c r="C228" s="1"/>
      <c r="D228" s="1"/>
      <c r="E228" s="1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7"/>
      <c r="B229" s="1"/>
      <c r="C229" s="1"/>
      <c r="D229" s="1"/>
      <c r="E229" s="1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7"/>
      <c r="B230" s="1"/>
      <c r="C230" s="1"/>
      <c r="D230" s="1"/>
      <c r="E230" s="1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7"/>
      <c r="B231" s="1"/>
      <c r="C231" s="1"/>
      <c r="D231" s="1"/>
      <c r="E231" s="1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7"/>
      <c r="B232" s="1"/>
      <c r="C232" s="1"/>
      <c r="D232" s="1"/>
      <c r="E232" s="1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7"/>
      <c r="B233" s="1"/>
      <c r="C233" s="1"/>
      <c r="D233" s="1"/>
      <c r="E233" s="1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7"/>
      <c r="B234" s="1"/>
      <c r="C234" s="1"/>
      <c r="D234" s="1"/>
      <c r="E234" s="1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7"/>
      <c r="B235" s="1"/>
      <c r="C235" s="1"/>
      <c r="D235" s="1"/>
      <c r="E235" s="1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7"/>
      <c r="B236" s="1"/>
      <c r="C236" s="1"/>
      <c r="D236" s="1"/>
      <c r="E236" s="1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7"/>
      <c r="B237" s="1"/>
      <c r="C237" s="1"/>
      <c r="D237" s="1"/>
      <c r="E237" s="1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7"/>
      <c r="B238" s="1"/>
      <c r="C238" s="1"/>
      <c r="D238" s="1"/>
      <c r="E238" s="1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7"/>
      <c r="B239" s="1"/>
      <c r="C239" s="1"/>
      <c r="D239" s="1"/>
      <c r="E239" s="1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7"/>
      <c r="B240" s="1"/>
      <c r="C240" s="1"/>
      <c r="D240" s="1"/>
      <c r="E240" s="1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7"/>
      <c r="B241" s="1"/>
      <c r="C241" s="1"/>
      <c r="D241" s="1"/>
      <c r="E241" s="1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/>
    <row r="243" spans="1:26" ht="15.75" customHeight="1" x14ac:dyDescent="0.25"/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2">
    <mergeCell ref="E33:E38"/>
    <mergeCell ref="F33:F38"/>
    <mergeCell ref="C36:C37"/>
    <mergeCell ref="D36:D37"/>
    <mergeCell ref="E13:E15"/>
    <mergeCell ref="E19:E20"/>
    <mergeCell ref="F19:F20"/>
    <mergeCell ref="E22:E23"/>
    <mergeCell ref="F22:F23"/>
    <mergeCell ref="E25:E26"/>
    <mergeCell ref="F25:F26"/>
    <mergeCell ref="F13:F15"/>
    <mergeCell ref="E27:E28"/>
    <mergeCell ref="F27:F28"/>
    <mergeCell ref="E31:E32"/>
    <mergeCell ref="F31:F32"/>
    <mergeCell ref="E4:E6"/>
    <mergeCell ref="F4:F6"/>
    <mergeCell ref="E8:E9"/>
    <mergeCell ref="F8:F9"/>
    <mergeCell ref="E11:E12"/>
    <mergeCell ref="F11:F12"/>
  </mergeCells>
  <pageMargins left="0.7" right="0.7" top="0.75" bottom="0.7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11.42578125" customWidth="1"/>
    <col min="2" max="2" width="15.7109375" customWidth="1"/>
    <col min="3" max="3" width="37" customWidth="1"/>
    <col min="4" max="4" width="15.7109375" customWidth="1"/>
    <col min="5" max="5" width="29.140625" customWidth="1"/>
    <col min="6" max="6" width="20.28515625" customWidth="1"/>
    <col min="7" max="26" width="10.7109375" customWidth="1"/>
  </cols>
  <sheetData>
    <row r="1" spans="1:26" ht="18.75" x14ac:dyDescent="0.25">
      <c r="A1" s="39" t="s">
        <v>2</v>
      </c>
      <c r="B1" s="39" t="s">
        <v>3</v>
      </c>
      <c r="C1" s="39" t="s">
        <v>110</v>
      </c>
      <c r="D1" s="39" t="s">
        <v>1</v>
      </c>
      <c r="E1" s="39" t="s">
        <v>53</v>
      </c>
      <c r="F1" s="39" t="s">
        <v>54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x14ac:dyDescent="0.25">
      <c r="A2" s="10">
        <v>1</v>
      </c>
      <c r="B2" s="40" t="s">
        <v>55</v>
      </c>
      <c r="C2" s="41" t="s">
        <v>56</v>
      </c>
      <c r="D2" s="42">
        <v>25</v>
      </c>
      <c r="E2" s="42" t="s">
        <v>57</v>
      </c>
      <c r="F2" s="30">
        <f t="shared" ref="F2:F3" si="0">D2</f>
        <v>25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0">
        <v>2</v>
      </c>
      <c r="B3" s="40" t="s">
        <v>58</v>
      </c>
      <c r="C3" s="41" t="s">
        <v>59</v>
      </c>
      <c r="D3" s="42">
        <v>5</v>
      </c>
      <c r="E3" s="42" t="s">
        <v>60</v>
      </c>
      <c r="F3" s="30">
        <f t="shared" si="0"/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10">
        <v>3</v>
      </c>
      <c r="B4" s="41" t="s">
        <v>61</v>
      </c>
      <c r="C4" s="43" t="s">
        <v>62</v>
      </c>
      <c r="D4" s="44">
        <v>6</v>
      </c>
      <c r="E4" s="135" t="s">
        <v>63</v>
      </c>
      <c r="F4" s="136">
        <f>SUM(D4:D6)</f>
        <v>18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5">
      <c r="A5" s="10">
        <v>4</v>
      </c>
      <c r="B5" s="40" t="s">
        <v>64</v>
      </c>
      <c r="C5" s="41" t="s">
        <v>62</v>
      </c>
      <c r="D5" s="42">
        <v>6</v>
      </c>
      <c r="E5" s="123"/>
      <c r="F5" s="1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0">
        <v>5</v>
      </c>
      <c r="B6" s="40" t="s">
        <v>65</v>
      </c>
      <c r="C6" s="41" t="s">
        <v>62</v>
      </c>
      <c r="D6" s="42">
        <v>6</v>
      </c>
      <c r="E6" s="124"/>
      <c r="F6" s="1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5">
      <c r="A7" s="10">
        <v>6</v>
      </c>
      <c r="B7" s="40" t="s">
        <v>65</v>
      </c>
      <c r="C7" s="41" t="s">
        <v>66</v>
      </c>
      <c r="D7" s="42">
        <v>8</v>
      </c>
      <c r="E7" s="42" t="s">
        <v>67</v>
      </c>
      <c r="F7" s="30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10">
        <v>7</v>
      </c>
      <c r="B8" s="45" t="s">
        <v>68</v>
      </c>
      <c r="C8" s="46" t="s">
        <v>69</v>
      </c>
      <c r="D8" s="47">
        <v>6</v>
      </c>
      <c r="E8" s="137" t="s">
        <v>41</v>
      </c>
      <c r="F8" s="136">
        <f>SUM(D8:D9)</f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0">
        <v>8</v>
      </c>
      <c r="B9" s="45" t="s">
        <v>65</v>
      </c>
      <c r="C9" s="46" t="s">
        <v>70</v>
      </c>
      <c r="D9" s="47">
        <v>4</v>
      </c>
      <c r="E9" s="124"/>
      <c r="F9" s="12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0">
        <v>9</v>
      </c>
      <c r="B10" s="45" t="s">
        <v>68</v>
      </c>
      <c r="C10" s="46" t="s">
        <v>71</v>
      </c>
      <c r="D10" s="47">
        <v>8</v>
      </c>
      <c r="E10" s="47" t="s">
        <v>72</v>
      </c>
      <c r="F10" s="30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0">
        <v>10</v>
      </c>
      <c r="B11" s="45" t="s">
        <v>68</v>
      </c>
      <c r="C11" s="46" t="s">
        <v>73</v>
      </c>
      <c r="D11" s="47">
        <v>5</v>
      </c>
      <c r="E11" s="137" t="s">
        <v>17</v>
      </c>
      <c r="F11" s="136">
        <f>SUM(D11:D12)</f>
        <v>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0">
        <v>11</v>
      </c>
      <c r="B12" s="45" t="s">
        <v>65</v>
      </c>
      <c r="C12" s="46" t="s">
        <v>74</v>
      </c>
      <c r="D12" s="47">
        <v>2</v>
      </c>
      <c r="E12" s="124"/>
      <c r="F12" s="12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0">
        <v>12</v>
      </c>
      <c r="B13" s="45" t="s">
        <v>55</v>
      </c>
      <c r="C13" s="46" t="s">
        <v>75</v>
      </c>
      <c r="D13" s="47">
        <v>10</v>
      </c>
      <c r="E13" s="137" t="s">
        <v>76</v>
      </c>
      <c r="F13" s="136">
        <f>SUM(D13:D15)</f>
        <v>22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0">
        <v>13</v>
      </c>
      <c r="B14" s="45" t="s">
        <v>68</v>
      </c>
      <c r="C14" s="46" t="s">
        <v>77</v>
      </c>
      <c r="D14" s="47">
        <v>6</v>
      </c>
      <c r="E14" s="123"/>
      <c r="F14" s="12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0">
        <v>14</v>
      </c>
      <c r="B15" s="45" t="s">
        <v>58</v>
      </c>
      <c r="C15" s="46" t="s">
        <v>77</v>
      </c>
      <c r="D15" s="47">
        <v>6</v>
      </c>
      <c r="E15" s="124"/>
      <c r="F15" s="1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5.25" customHeight="1" x14ac:dyDescent="0.25">
      <c r="A16" s="10">
        <v>15</v>
      </c>
      <c r="B16" s="45" t="s">
        <v>68</v>
      </c>
      <c r="C16" s="46" t="s">
        <v>78</v>
      </c>
      <c r="D16" s="47">
        <v>8</v>
      </c>
      <c r="E16" s="47" t="s">
        <v>50</v>
      </c>
      <c r="F16" s="30">
        <v>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x14ac:dyDescent="0.25">
      <c r="A17" s="10">
        <v>16</v>
      </c>
      <c r="B17" s="45" t="s">
        <v>58</v>
      </c>
      <c r="C17" s="46" t="s">
        <v>79</v>
      </c>
      <c r="D17" s="47">
        <v>5</v>
      </c>
      <c r="E17" s="47" t="s">
        <v>80</v>
      </c>
      <c r="F17" s="30">
        <f t="shared" ref="F17:F18" si="1">D17</f>
        <v>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0">
        <v>17</v>
      </c>
      <c r="B18" s="45" t="s">
        <v>58</v>
      </c>
      <c r="C18" s="46" t="s">
        <v>82</v>
      </c>
      <c r="D18" s="47">
        <v>6</v>
      </c>
      <c r="E18" s="47" t="s">
        <v>83</v>
      </c>
      <c r="F18" s="30">
        <f t="shared" si="1"/>
        <v>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10">
        <v>18</v>
      </c>
      <c r="B19" s="45" t="s">
        <v>58</v>
      </c>
      <c r="C19" s="46" t="s">
        <v>84</v>
      </c>
      <c r="D19" s="47">
        <v>5</v>
      </c>
      <c r="E19" s="137" t="s">
        <v>85</v>
      </c>
      <c r="F19" s="136">
        <f>SUM(D19:D20)</f>
        <v>11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2.75" customHeight="1" x14ac:dyDescent="0.25">
      <c r="A20" s="10">
        <v>19</v>
      </c>
      <c r="B20" s="45" t="s">
        <v>64</v>
      </c>
      <c r="C20" s="46" t="s">
        <v>86</v>
      </c>
      <c r="D20" s="47">
        <v>6</v>
      </c>
      <c r="E20" s="124"/>
      <c r="F20" s="12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0">
        <v>20</v>
      </c>
      <c r="B21" s="45" t="s">
        <v>64</v>
      </c>
      <c r="C21" s="46" t="s">
        <v>87</v>
      </c>
      <c r="D21" s="47">
        <v>6</v>
      </c>
      <c r="E21" s="47" t="s">
        <v>88</v>
      </c>
      <c r="F21" s="30">
        <f>D21</f>
        <v>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0">
        <v>21</v>
      </c>
      <c r="B22" s="45" t="s">
        <v>58</v>
      </c>
      <c r="C22" s="46" t="s">
        <v>89</v>
      </c>
      <c r="D22" s="47">
        <v>6</v>
      </c>
      <c r="E22" s="137" t="s">
        <v>90</v>
      </c>
      <c r="F22" s="136">
        <f>SUM(D22:D23)</f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0">
        <v>22</v>
      </c>
      <c r="B23" s="45" t="s">
        <v>64</v>
      </c>
      <c r="C23" s="46" t="s">
        <v>91</v>
      </c>
      <c r="D23" s="47">
        <v>6</v>
      </c>
      <c r="E23" s="124"/>
      <c r="F23" s="12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0">
        <v>23</v>
      </c>
      <c r="B24" s="46" t="s">
        <v>61</v>
      </c>
      <c r="C24" s="48" t="s">
        <v>111</v>
      </c>
      <c r="D24" s="49">
        <v>4</v>
      </c>
      <c r="E24" s="47" t="s">
        <v>51</v>
      </c>
      <c r="F24" s="30">
        <f>D24</f>
        <v>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0">
        <v>24</v>
      </c>
      <c r="B25" s="46" t="s">
        <v>61</v>
      </c>
      <c r="C25" s="50" t="s">
        <v>93</v>
      </c>
      <c r="D25" s="49">
        <v>4</v>
      </c>
      <c r="E25" s="137" t="s">
        <v>19</v>
      </c>
      <c r="F25" s="136">
        <f>SUM(D25:D26)</f>
        <v>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0">
        <v>25</v>
      </c>
      <c r="B26" s="46" t="s">
        <v>61</v>
      </c>
      <c r="C26" s="50" t="s">
        <v>94</v>
      </c>
      <c r="D26" s="49">
        <v>3</v>
      </c>
      <c r="E26" s="124"/>
      <c r="F26" s="12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0">
        <v>26</v>
      </c>
      <c r="B27" s="51" t="s">
        <v>65</v>
      </c>
      <c r="C27" s="52" t="s">
        <v>95</v>
      </c>
      <c r="D27" s="53">
        <v>4</v>
      </c>
      <c r="E27" s="138" t="s">
        <v>96</v>
      </c>
      <c r="F27" s="140">
        <f>SUM(D27:D28)</f>
        <v>10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0">
        <v>27</v>
      </c>
      <c r="B28" s="51" t="s">
        <v>64</v>
      </c>
      <c r="C28" s="52" t="s">
        <v>97</v>
      </c>
      <c r="D28" s="53">
        <v>6</v>
      </c>
      <c r="E28" s="124"/>
      <c r="F28" s="1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0">
        <v>28</v>
      </c>
      <c r="B29" s="51" t="s">
        <v>64</v>
      </c>
      <c r="C29" s="52" t="s">
        <v>98</v>
      </c>
      <c r="D29" s="53">
        <v>2</v>
      </c>
      <c r="E29" s="53" t="s">
        <v>99</v>
      </c>
      <c r="F29" s="54">
        <f t="shared" ref="F29:F30" si="2">D29</f>
        <v>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0">
        <v>29</v>
      </c>
      <c r="B30" s="51" t="s">
        <v>58</v>
      </c>
      <c r="C30" s="52" t="s">
        <v>100</v>
      </c>
      <c r="D30" s="53">
        <v>2</v>
      </c>
      <c r="E30" s="53" t="s">
        <v>101</v>
      </c>
      <c r="F30" s="54">
        <f t="shared" si="2"/>
        <v>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0">
        <v>30</v>
      </c>
      <c r="B31" s="52" t="s">
        <v>61</v>
      </c>
      <c r="C31" s="52" t="s">
        <v>102</v>
      </c>
      <c r="D31" s="13">
        <v>5</v>
      </c>
      <c r="E31" s="138" t="s">
        <v>103</v>
      </c>
      <c r="F31" s="136">
        <f>SUM(D31:D32)</f>
        <v>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0">
        <v>31</v>
      </c>
      <c r="B32" s="52" t="s">
        <v>61</v>
      </c>
      <c r="C32" s="55" t="s">
        <v>47</v>
      </c>
      <c r="D32" s="13">
        <v>2</v>
      </c>
      <c r="E32" s="124"/>
      <c r="F32" s="1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 x14ac:dyDescent="0.25">
      <c r="A33" s="10">
        <v>32</v>
      </c>
      <c r="B33" s="51" t="s">
        <v>68</v>
      </c>
      <c r="C33" s="52" t="s">
        <v>104</v>
      </c>
      <c r="D33" s="53">
        <v>2</v>
      </c>
      <c r="E33" s="138" t="s">
        <v>18</v>
      </c>
      <c r="F33" s="136">
        <f>SUM(D33:D38)</f>
        <v>12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 x14ac:dyDescent="0.25">
      <c r="A34" s="10">
        <v>33</v>
      </c>
      <c r="B34" s="51" t="s">
        <v>58</v>
      </c>
      <c r="C34" s="52" t="s">
        <v>105</v>
      </c>
      <c r="D34" s="53">
        <v>4</v>
      </c>
      <c r="E34" s="123"/>
      <c r="F34" s="1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25">
      <c r="A35" s="10">
        <v>34</v>
      </c>
      <c r="B35" s="51" t="s">
        <v>58</v>
      </c>
      <c r="C35" s="52" t="s">
        <v>104</v>
      </c>
      <c r="D35" s="53">
        <v>2</v>
      </c>
      <c r="E35" s="123"/>
      <c r="F35" s="1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 x14ac:dyDescent="0.25">
      <c r="A36" s="10">
        <v>35</v>
      </c>
      <c r="B36" s="51" t="s">
        <v>65</v>
      </c>
      <c r="C36" s="139" t="s">
        <v>98</v>
      </c>
      <c r="D36" s="138">
        <v>2</v>
      </c>
      <c r="E36" s="123"/>
      <c r="F36" s="1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25">
      <c r="A37" s="10">
        <v>36</v>
      </c>
      <c r="B37" s="52" t="s">
        <v>61</v>
      </c>
      <c r="C37" s="124"/>
      <c r="D37" s="124"/>
      <c r="E37" s="123"/>
      <c r="F37" s="1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5">
      <c r="A38" s="10">
        <v>37</v>
      </c>
      <c r="B38" s="51" t="s">
        <v>64</v>
      </c>
      <c r="C38" s="52" t="s">
        <v>106</v>
      </c>
      <c r="D38" s="53">
        <v>2</v>
      </c>
      <c r="E38" s="124"/>
      <c r="F38" s="1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/>
      <c r="B39" s="56"/>
      <c r="C39" s="1" t="s">
        <v>107</v>
      </c>
      <c r="D39" s="1">
        <f>SUM(D2:D38)</f>
        <v>195</v>
      </c>
      <c r="E39" s="1"/>
      <c r="F39" s="14">
        <f>SUM(F2:F38)</f>
        <v>195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/>
      <c r="B40" s="57"/>
      <c r="C40" s="1" t="s">
        <v>108</v>
      </c>
      <c r="D40" s="1"/>
      <c r="E40" s="1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/>
      <c r="B41" s="58"/>
      <c r="C41" s="1" t="s">
        <v>109</v>
      </c>
      <c r="D41" s="1"/>
      <c r="E41" s="1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/>
      <c r="B42" s="1"/>
      <c r="C42" s="1"/>
      <c r="D42" s="1"/>
      <c r="E42" s="1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/>
      <c r="B43" s="1"/>
      <c r="C43" s="1"/>
      <c r="D43" s="1"/>
      <c r="E43" s="1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/>
      <c r="B44" s="1"/>
      <c r="C44" s="1"/>
      <c r="D44" s="1"/>
      <c r="E44" s="1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/>
      <c r="B45" s="1"/>
      <c r="C45" s="1"/>
      <c r="D45" s="1"/>
      <c r="E45" s="1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/>
      <c r="B46" s="1"/>
      <c r="C46" s="1"/>
      <c r="D46" s="1"/>
      <c r="E46" s="1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7"/>
      <c r="B47" s="1"/>
      <c r="C47" s="1"/>
      <c r="D47" s="1"/>
      <c r="E47" s="1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/>
      <c r="B48" s="1"/>
      <c r="C48" s="1"/>
      <c r="D48" s="1"/>
      <c r="E48" s="1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/>
      <c r="B49" s="1"/>
      <c r="C49" s="1"/>
      <c r="D49" s="1"/>
      <c r="E49" s="1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/>
      <c r="B50" s="1"/>
      <c r="C50" s="1"/>
      <c r="D50" s="1"/>
      <c r="E50" s="1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7"/>
      <c r="B51" s="1"/>
      <c r="C51" s="1"/>
      <c r="D51" s="1"/>
      <c r="E51" s="1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/>
      <c r="B52" s="1"/>
      <c r="C52" s="1"/>
      <c r="D52" s="1"/>
      <c r="E52" s="1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/>
      <c r="B53" s="1"/>
      <c r="C53" s="1"/>
      <c r="D53" s="1"/>
      <c r="E53" s="1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/>
      <c r="B54" s="1"/>
      <c r="C54" s="1"/>
      <c r="D54" s="1"/>
      <c r="E54" s="1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/>
      <c r="B55" s="1"/>
      <c r="C55" s="1"/>
      <c r="D55" s="1"/>
      <c r="E55" s="1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/>
      <c r="B56" s="1"/>
      <c r="C56" s="1"/>
      <c r="D56" s="1"/>
      <c r="E56" s="1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/>
      <c r="B57" s="1"/>
      <c r="C57" s="1"/>
      <c r="D57" s="1"/>
      <c r="E57" s="1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/>
      <c r="B58" s="1"/>
      <c r="C58" s="1"/>
      <c r="D58" s="1"/>
      <c r="E58" s="1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"/>
      <c r="B59" s="1"/>
      <c r="C59" s="1"/>
      <c r="D59" s="1"/>
      <c r="E59" s="1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7"/>
      <c r="B60" s="1"/>
      <c r="C60" s="1"/>
      <c r="D60" s="1"/>
      <c r="E60" s="1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7"/>
      <c r="B61" s="1"/>
      <c r="C61" s="1"/>
      <c r="D61" s="1"/>
      <c r="E61" s="1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7"/>
      <c r="B62" s="1"/>
      <c r="C62" s="1"/>
      <c r="D62" s="1"/>
      <c r="E62" s="1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"/>
      <c r="B63" s="1"/>
      <c r="C63" s="1"/>
      <c r="D63" s="1"/>
      <c r="E63" s="1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1"/>
      <c r="C64" s="1"/>
      <c r="D64" s="1"/>
      <c r="E64" s="1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1"/>
      <c r="C65" s="1"/>
      <c r="D65" s="1"/>
      <c r="E65" s="1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1"/>
      <c r="C66" s="1"/>
      <c r="D66" s="1"/>
      <c r="E66" s="1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7"/>
      <c r="B67" s="1"/>
      <c r="C67" s="1"/>
      <c r="D67" s="1"/>
      <c r="E67" s="1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7"/>
      <c r="B68" s="1"/>
      <c r="C68" s="1"/>
      <c r="D68" s="1"/>
      <c r="E68" s="1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"/>
      <c r="B69" s="1"/>
      <c r="C69" s="1"/>
      <c r="D69" s="1"/>
      <c r="E69" s="1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7"/>
      <c r="B70" s="1"/>
      <c r="C70" s="1"/>
      <c r="D70" s="1"/>
      <c r="E70" s="1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7"/>
      <c r="B71" s="1"/>
      <c r="C71" s="1"/>
      <c r="D71" s="1"/>
      <c r="E71" s="1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7"/>
      <c r="B72" s="1"/>
      <c r="C72" s="1"/>
      <c r="D72" s="1"/>
      <c r="E72" s="1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7"/>
      <c r="B73" s="1"/>
      <c r="C73" s="1"/>
      <c r="D73" s="1"/>
      <c r="E73" s="1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7"/>
      <c r="B74" s="1"/>
      <c r="C74" s="1"/>
      <c r="D74" s="1"/>
      <c r="E74" s="1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7"/>
      <c r="B75" s="1"/>
      <c r="C75" s="1"/>
      <c r="D75" s="1"/>
      <c r="E75" s="1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7"/>
      <c r="B76" s="1"/>
      <c r="C76" s="1"/>
      <c r="D76" s="1"/>
      <c r="E76" s="1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7"/>
      <c r="B77" s="1"/>
      <c r="C77" s="1"/>
      <c r="D77" s="1"/>
      <c r="E77" s="1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7"/>
      <c r="B78" s="1"/>
      <c r="C78" s="1"/>
      <c r="D78" s="1"/>
      <c r="E78" s="1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"/>
      <c r="B79" s="1"/>
      <c r="C79" s="1"/>
      <c r="D79" s="1"/>
      <c r="E79" s="1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7"/>
      <c r="B80" s="1"/>
      <c r="C80" s="1"/>
      <c r="D80" s="1"/>
      <c r="E80" s="1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7"/>
      <c r="B81" s="1"/>
      <c r="C81" s="1"/>
      <c r="D81" s="1"/>
      <c r="E81" s="1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"/>
      <c r="B82" s="1"/>
      <c r="C82" s="1"/>
      <c r="D82" s="1"/>
      <c r="E82" s="1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7"/>
      <c r="B83" s="1"/>
      <c r="C83" s="1"/>
      <c r="D83" s="1"/>
      <c r="E83" s="1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7"/>
      <c r="B84" s="1"/>
      <c r="C84" s="1"/>
      <c r="D84" s="1"/>
      <c r="E84" s="1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7"/>
      <c r="B85" s="1"/>
      <c r="C85" s="1"/>
      <c r="D85" s="1"/>
      <c r="E85" s="1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7"/>
      <c r="B86" s="1"/>
      <c r="C86" s="1"/>
      <c r="D86" s="1"/>
      <c r="E86" s="1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7"/>
      <c r="B87" s="1"/>
      <c r="C87" s="1"/>
      <c r="D87" s="1"/>
      <c r="E87" s="1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7"/>
      <c r="B88" s="1"/>
      <c r="C88" s="1"/>
      <c r="D88" s="1"/>
      <c r="E88" s="1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7"/>
      <c r="B89" s="1"/>
      <c r="C89" s="1"/>
      <c r="D89" s="1"/>
      <c r="E89" s="1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7"/>
      <c r="B90" s="1"/>
      <c r="C90" s="1"/>
      <c r="D90" s="1"/>
      <c r="E90" s="1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7"/>
      <c r="B91" s="1"/>
      <c r="C91" s="1"/>
      <c r="D91" s="1"/>
      <c r="E91" s="1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7"/>
      <c r="B92" s="1"/>
      <c r="C92" s="1"/>
      <c r="D92" s="1"/>
      <c r="E92" s="1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7"/>
      <c r="B93" s="1"/>
      <c r="C93" s="1"/>
      <c r="D93" s="1"/>
      <c r="E93" s="1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7"/>
      <c r="B94" s="1"/>
      <c r="C94" s="1"/>
      <c r="D94" s="1"/>
      <c r="E94" s="1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7"/>
      <c r="B95" s="1"/>
      <c r="C95" s="1"/>
      <c r="D95" s="1"/>
      <c r="E95" s="1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7"/>
      <c r="B96" s="1"/>
      <c r="C96" s="1"/>
      <c r="D96" s="1"/>
      <c r="E96" s="1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7"/>
      <c r="B97" s="1"/>
      <c r="C97" s="1"/>
      <c r="D97" s="1"/>
      <c r="E97" s="1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7"/>
      <c r="B98" s="1"/>
      <c r="C98" s="1"/>
      <c r="D98" s="1"/>
      <c r="E98" s="1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7"/>
      <c r="B99" s="1"/>
      <c r="C99" s="1"/>
      <c r="D99" s="1"/>
      <c r="E99" s="1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7"/>
      <c r="B100" s="1"/>
      <c r="C100" s="1"/>
      <c r="D100" s="1"/>
      <c r="E100" s="1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7"/>
      <c r="B101" s="1"/>
      <c r="C101" s="1"/>
      <c r="D101" s="1"/>
      <c r="E101" s="1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7"/>
      <c r="B102" s="1"/>
      <c r="C102" s="1"/>
      <c r="D102" s="1"/>
      <c r="E102" s="1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7"/>
      <c r="B103" s="1"/>
      <c r="C103" s="1"/>
      <c r="D103" s="1"/>
      <c r="E103" s="1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7"/>
      <c r="B104" s="1"/>
      <c r="C104" s="1"/>
      <c r="D104" s="1"/>
      <c r="E104" s="1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7"/>
      <c r="B105" s="1"/>
      <c r="C105" s="1"/>
      <c r="D105" s="1"/>
      <c r="E105" s="1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7"/>
      <c r="B106" s="1"/>
      <c r="C106" s="1"/>
      <c r="D106" s="1"/>
      <c r="E106" s="1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7"/>
      <c r="B107" s="1"/>
      <c r="C107" s="1"/>
      <c r="D107" s="1"/>
      <c r="E107" s="1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7"/>
      <c r="B108" s="1"/>
      <c r="C108" s="1"/>
      <c r="D108" s="1"/>
      <c r="E108" s="1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7"/>
      <c r="B109" s="1"/>
      <c r="C109" s="1"/>
      <c r="D109" s="1"/>
      <c r="E109" s="1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7"/>
      <c r="B110" s="1"/>
      <c r="C110" s="1"/>
      <c r="D110" s="1"/>
      <c r="E110" s="1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7"/>
      <c r="B111" s="1"/>
      <c r="C111" s="1"/>
      <c r="D111" s="1"/>
      <c r="E111" s="1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7"/>
      <c r="B112" s="1"/>
      <c r="C112" s="1"/>
      <c r="D112" s="1"/>
      <c r="E112" s="1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7"/>
      <c r="B113" s="1"/>
      <c r="C113" s="1"/>
      <c r="D113" s="1"/>
      <c r="E113" s="1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7"/>
      <c r="B114" s="1"/>
      <c r="C114" s="1"/>
      <c r="D114" s="1"/>
      <c r="E114" s="1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7"/>
      <c r="B115" s="1"/>
      <c r="C115" s="1"/>
      <c r="D115" s="1"/>
      <c r="E115" s="1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7"/>
      <c r="B116" s="1"/>
      <c r="C116" s="1"/>
      <c r="D116" s="1"/>
      <c r="E116" s="1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7"/>
      <c r="B117" s="1"/>
      <c r="C117" s="1"/>
      <c r="D117" s="1"/>
      <c r="E117" s="1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7"/>
      <c r="B118" s="1"/>
      <c r="C118" s="1"/>
      <c r="D118" s="1"/>
      <c r="E118" s="1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7"/>
      <c r="B119" s="1"/>
      <c r="C119" s="1"/>
      <c r="D119" s="1"/>
      <c r="E119" s="1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7"/>
      <c r="B120" s="1"/>
      <c r="C120" s="1"/>
      <c r="D120" s="1"/>
      <c r="E120" s="1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7"/>
      <c r="B121" s="1"/>
      <c r="C121" s="1"/>
      <c r="D121" s="1"/>
      <c r="E121" s="1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7"/>
      <c r="B122" s="1"/>
      <c r="C122" s="1"/>
      <c r="D122" s="1"/>
      <c r="E122" s="1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7"/>
      <c r="B123" s="1"/>
      <c r="C123" s="1"/>
      <c r="D123" s="1"/>
      <c r="E123" s="1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7"/>
      <c r="B124" s="1"/>
      <c r="C124" s="1"/>
      <c r="D124" s="1"/>
      <c r="E124" s="1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7"/>
      <c r="B125" s="1"/>
      <c r="C125" s="1"/>
      <c r="D125" s="1"/>
      <c r="E125" s="1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7"/>
      <c r="B126" s="1"/>
      <c r="C126" s="1"/>
      <c r="D126" s="1"/>
      <c r="E126" s="1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7"/>
      <c r="B127" s="1"/>
      <c r="C127" s="1"/>
      <c r="D127" s="1"/>
      <c r="E127" s="1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7"/>
      <c r="B128" s="1"/>
      <c r="C128" s="1"/>
      <c r="D128" s="1"/>
      <c r="E128" s="1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7"/>
      <c r="B129" s="1"/>
      <c r="C129" s="1"/>
      <c r="D129" s="1"/>
      <c r="E129" s="1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7"/>
      <c r="B130" s="1"/>
      <c r="C130" s="1"/>
      <c r="D130" s="1"/>
      <c r="E130" s="1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7"/>
      <c r="B131" s="1"/>
      <c r="C131" s="1"/>
      <c r="D131" s="1"/>
      <c r="E131" s="1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7"/>
      <c r="B132" s="1"/>
      <c r="C132" s="1"/>
      <c r="D132" s="1"/>
      <c r="E132" s="1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7"/>
      <c r="B133" s="1"/>
      <c r="C133" s="1"/>
      <c r="D133" s="1"/>
      <c r="E133" s="1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7"/>
      <c r="B134" s="1"/>
      <c r="C134" s="1"/>
      <c r="D134" s="1"/>
      <c r="E134" s="1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7"/>
      <c r="B135" s="1"/>
      <c r="C135" s="1"/>
      <c r="D135" s="1"/>
      <c r="E135" s="1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7"/>
      <c r="B136" s="1"/>
      <c r="C136" s="1"/>
      <c r="D136" s="1"/>
      <c r="E136" s="1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7"/>
      <c r="B137" s="1"/>
      <c r="C137" s="1"/>
      <c r="D137" s="1"/>
      <c r="E137" s="1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7"/>
      <c r="B138" s="1"/>
      <c r="C138" s="1"/>
      <c r="D138" s="1"/>
      <c r="E138" s="1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"/>
      <c r="B139" s="1"/>
      <c r="C139" s="1"/>
      <c r="D139" s="1"/>
      <c r="E139" s="1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7"/>
      <c r="B140" s="1"/>
      <c r="C140" s="1"/>
      <c r="D140" s="1"/>
      <c r="E140" s="1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7"/>
      <c r="B141" s="1"/>
      <c r="C141" s="1"/>
      <c r="D141" s="1"/>
      <c r="E141" s="1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7"/>
      <c r="B142" s="1"/>
      <c r="C142" s="1"/>
      <c r="D142" s="1"/>
      <c r="E142" s="1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7"/>
      <c r="B143" s="1"/>
      <c r="C143" s="1"/>
      <c r="D143" s="1"/>
      <c r="E143" s="1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7"/>
      <c r="B144" s="1"/>
      <c r="C144" s="1"/>
      <c r="D144" s="1"/>
      <c r="E144" s="1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7"/>
      <c r="B145" s="1"/>
      <c r="C145" s="1"/>
      <c r="D145" s="1"/>
      <c r="E145" s="1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7"/>
      <c r="B146" s="1"/>
      <c r="C146" s="1"/>
      <c r="D146" s="1"/>
      <c r="E146" s="1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7"/>
      <c r="B147" s="1"/>
      <c r="C147" s="1"/>
      <c r="D147" s="1"/>
      <c r="E147" s="1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7"/>
      <c r="B148" s="1"/>
      <c r="C148" s="1"/>
      <c r="D148" s="1"/>
      <c r="E148" s="1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7"/>
      <c r="B149" s="1"/>
      <c r="C149" s="1"/>
      <c r="D149" s="1"/>
      <c r="E149" s="1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7"/>
      <c r="B150" s="1"/>
      <c r="C150" s="1"/>
      <c r="D150" s="1"/>
      <c r="E150" s="1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7"/>
      <c r="B151" s="1"/>
      <c r="C151" s="1"/>
      <c r="D151" s="1"/>
      <c r="E151" s="1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7"/>
      <c r="B152" s="1"/>
      <c r="C152" s="1"/>
      <c r="D152" s="1"/>
      <c r="E152" s="1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7"/>
      <c r="B153" s="1"/>
      <c r="C153" s="1"/>
      <c r="D153" s="1"/>
      <c r="E153" s="1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7"/>
      <c r="B154" s="1"/>
      <c r="C154" s="1"/>
      <c r="D154" s="1"/>
      <c r="E154" s="1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7"/>
      <c r="B155" s="1"/>
      <c r="C155" s="1"/>
      <c r="D155" s="1"/>
      <c r="E155" s="1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7"/>
      <c r="B156" s="1"/>
      <c r="C156" s="1"/>
      <c r="D156" s="1"/>
      <c r="E156" s="1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7"/>
      <c r="B157" s="1"/>
      <c r="C157" s="1"/>
      <c r="D157" s="1"/>
      <c r="E157" s="1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7"/>
      <c r="B158" s="1"/>
      <c r="C158" s="1"/>
      <c r="D158" s="1"/>
      <c r="E158" s="1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7"/>
      <c r="B159" s="1"/>
      <c r="C159" s="1"/>
      <c r="D159" s="1"/>
      <c r="E159" s="1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7"/>
      <c r="B160" s="1"/>
      <c r="C160" s="1"/>
      <c r="D160" s="1"/>
      <c r="E160" s="1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7"/>
      <c r="B161" s="1"/>
      <c r="C161" s="1"/>
      <c r="D161" s="1"/>
      <c r="E161" s="1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7"/>
      <c r="B162" s="1"/>
      <c r="C162" s="1"/>
      <c r="D162" s="1"/>
      <c r="E162" s="1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7"/>
      <c r="B163" s="1"/>
      <c r="C163" s="1"/>
      <c r="D163" s="1"/>
      <c r="E163" s="1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7"/>
      <c r="B164" s="1"/>
      <c r="C164" s="1"/>
      <c r="D164" s="1"/>
      <c r="E164" s="1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7"/>
      <c r="B165" s="1"/>
      <c r="C165" s="1"/>
      <c r="D165" s="1"/>
      <c r="E165" s="1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7"/>
      <c r="B166" s="1"/>
      <c r="C166" s="1"/>
      <c r="D166" s="1"/>
      <c r="E166" s="1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7"/>
      <c r="B167" s="1"/>
      <c r="C167" s="1"/>
      <c r="D167" s="1"/>
      <c r="E167" s="1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7"/>
      <c r="B168" s="1"/>
      <c r="C168" s="1"/>
      <c r="D168" s="1"/>
      <c r="E168" s="1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7"/>
      <c r="B169" s="1"/>
      <c r="C169" s="1"/>
      <c r="D169" s="1"/>
      <c r="E169" s="1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7"/>
      <c r="B170" s="1"/>
      <c r="C170" s="1"/>
      <c r="D170" s="1"/>
      <c r="E170" s="1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7"/>
      <c r="B171" s="1"/>
      <c r="C171" s="1"/>
      <c r="D171" s="1"/>
      <c r="E171" s="1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7"/>
      <c r="B172" s="1"/>
      <c r="C172" s="1"/>
      <c r="D172" s="1"/>
      <c r="E172" s="1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7"/>
      <c r="B173" s="1"/>
      <c r="C173" s="1"/>
      <c r="D173" s="1"/>
      <c r="E173" s="1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7"/>
      <c r="B174" s="1"/>
      <c r="C174" s="1"/>
      <c r="D174" s="1"/>
      <c r="E174" s="1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7"/>
      <c r="B175" s="1"/>
      <c r="C175" s="1"/>
      <c r="D175" s="1"/>
      <c r="E175" s="1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7"/>
      <c r="B176" s="1"/>
      <c r="C176" s="1"/>
      <c r="D176" s="1"/>
      <c r="E176" s="1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7"/>
      <c r="B177" s="1"/>
      <c r="C177" s="1"/>
      <c r="D177" s="1"/>
      <c r="E177" s="1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7"/>
      <c r="B178" s="1"/>
      <c r="C178" s="1"/>
      <c r="D178" s="1"/>
      <c r="E178" s="1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7"/>
      <c r="B179" s="1"/>
      <c r="C179" s="1"/>
      <c r="D179" s="1"/>
      <c r="E179" s="1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7"/>
      <c r="B180" s="1"/>
      <c r="C180" s="1"/>
      <c r="D180" s="1"/>
      <c r="E180" s="1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7"/>
      <c r="B181" s="1"/>
      <c r="C181" s="1"/>
      <c r="D181" s="1"/>
      <c r="E181" s="1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7"/>
      <c r="B182" s="1"/>
      <c r="C182" s="1"/>
      <c r="D182" s="1"/>
      <c r="E182" s="1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7"/>
      <c r="B183" s="1"/>
      <c r="C183" s="1"/>
      <c r="D183" s="1"/>
      <c r="E183" s="1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7"/>
      <c r="B184" s="1"/>
      <c r="C184" s="1"/>
      <c r="D184" s="1"/>
      <c r="E184" s="1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7"/>
      <c r="B185" s="1"/>
      <c r="C185" s="1"/>
      <c r="D185" s="1"/>
      <c r="E185" s="1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7"/>
      <c r="B186" s="1"/>
      <c r="C186" s="1"/>
      <c r="D186" s="1"/>
      <c r="E186" s="1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7"/>
      <c r="B187" s="1"/>
      <c r="C187" s="1"/>
      <c r="D187" s="1"/>
      <c r="E187" s="1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7"/>
      <c r="B188" s="1"/>
      <c r="C188" s="1"/>
      <c r="D188" s="1"/>
      <c r="E188" s="1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7"/>
      <c r="B189" s="1"/>
      <c r="C189" s="1"/>
      <c r="D189" s="1"/>
      <c r="E189" s="1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7"/>
      <c r="B190" s="1"/>
      <c r="C190" s="1"/>
      <c r="D190" s="1"/>
      <c r="E190" s="1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7"/>
      <c r="B191" s="1"/>
      <c r="C191" s="1"/>
      <c r="D191" s="1"/>
      <c r="E191" s="1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7"/>
      <c r="B192" s="1"/>
      <c r="C192" s="1"/>
      <c r="D192" s="1"/>
      <c r="E192" s="1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7"/>
      <c r="B193" s="1"/>
      <c r="C193" s="1"/>
      <c r="D193" s="1"/>
      <c r="E193" s="1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7"/>
      <c r="B194" s="1"/>
      <c r="C194" s="1"/>
      <c r="D194" s="1"/>
      <c r="E194" s="1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7"/>
      <c r="B195" s="1"/>
      <c r="C195" s="1"/>
      <c r="D195" s="1"/>
      <c r="E195" s="1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7"/>
      <c r="B196" s="1"/>
      <c r="C196" s="1"/>
      <c r="D196" s="1"/>
      <c r="E196" s="1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7"/>
      <c r="B197" s="1"/>
      <c r="C197" s="1"/>
      <c r="D197" s="1"/>
      <c r="E197" s="1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7"/>
      <c r="B198" s="1"/>
      <c r="C198" s="1"/>
      <c r="D198" s="1"/>
      <c r="E198" s="1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7"/>
      <c r="B199" s="1"/>
      <c r="C199" s="1"/>
      <c r="D199" s="1"/>
      <c r="E199" s="1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7"/>
      <c r="B200" s="1"/>
      <c r="C200" s="1"/>
      <c r="D200" s="1"/>
      <c r="E200" s="1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7"/>
      <c r="B201" s="1"/>
      <c r="C201" s="1"/>
      <c r="D201" s="1"/>
      <c r="E201" s="1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7"/>
      <c r="B202" s="1"/>
      <c r="C202" s="1"/>
      <c r="D202" s="1"/>
      <c r="E202" s="1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7"/>
      <c r="B203" s="1"/>
      <c r="C203" s="1"/>
      <c r="D203" s="1"/>
      <c r="E203" s="1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7"/>
      <c r="B204" s="1"/>
      <c r="C204" s="1"/>
      <c r="D204" s="1"/>
      <c r="E204" s="1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7"/>
      <c r="B205" s="1"/>
      <c r="C205" s="1"/>
      <c r="D205" s="1"/>
      <c r="E205" s="1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7"/>
      <c r="B206" s="1"/>
      <c r="C206" s="1"/>
      <c r="D206" s="1"/>
      <c r="E206" s="1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7"/>
      <c r="B207" s="1"/>
      <c r="C207" s="1"/>
      <c r="D207" s="1"/>
      <c r="E207" s="1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7"/>
      <c r="B208" s="1"/>
      <c r="C208" s="1"/>
      <c r="D208" s="1"/>
      <c r="E208" s="1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7"/>
      <c r="B209" s="1"/>
      <c r="C209" s="1"/>
      <c r="D209" s="1"/>
      <c r="E209" s="1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7"/>
      <c r="B210" s="1"/>
      <c r="C210" s="1"/>
      <c r="D210" s="1"/>
      <c r="E210" s="1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7"/>
      <c r="B211" s="1"/>
      <c r="C211" s="1"/>
      <c r="D211" s="1"/>
      <c r="E211" s="1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7"/>
      <c r="B212" s="1"/>
      <c r="C212" s="1"/>
      <c r="D212" s="1"/>
      <c r="E212" s="1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7"/>
      <c r="B213" s="1"/>
      <c r="C213" s="1"/>
      <c r="D213" s="1"/>
      <c r="E213" s="1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7"/>
      <c r="B214" s="1"/>
      <c r="C214" s="1"/>
      <c r="D214" s="1"/>
      <c r="E214" s="1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7"/>
      <c r="B215" s="1"/>
      <c r="C215" s="1"/>
      <c r="D215" s="1"/>
      <c r="E215" s="1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7"/>
      <c r="B216" s="1"/>
      <c r="C216" s="1"/>
      <c r="D216" s="1"/>
      <c r="E216" s="1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7"/>
      <c r="B217" s="1"/>
      <c r="C217" s="1"/>
      <c r="D217" s="1"/>
      <c r="E217" s="1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7"/>
      <c r="B218" s="1"/>
      <c r="C218" s="1"/>
      <c r="D218" s="1"/>
      <c r="E218" s="1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7"/>
      <c r="B219" s="1"/>
      <c r="C219" s="1"/>
      <c r="D219" s="1"/>
      <c r="E219" s="1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7"/>
      <c r="B220" s="1"/>
      <c r="C220" s="1"/>
      <c r="D220" s="1"/>
      <c r="E220" s="1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7"/>
      <c r="B221" s="1"/>
      <c r="C221" s="1"/>
      <c r="D221" s="1"/>
      <c r="E221" s="1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7"/>
      <c r="B222" s="1"/>
      <c r="C222" s="1"/>
      <c r="D222" s="1"/>
      <c r="E222" s="1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7"/>
      <c r="B223" s="1"/>
      <c r="C223" s="1"/>
      <c r="D223" s="1"/>
      <c r="E223" s="1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7"/>
      <c r="B224" s="1"/>
      <c r="C224" s="1"/>
      <c r="D224" s="1"/>
      <c r="E224" s="1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7"/>
      <c r="B225" s="1"/>
      <c r="C225" s="1"/>
      <c r="D225" s="1"/>
      <c r="E225" s="1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7"/>
      <c r="B226" s="1"/>
      <c r="C226" s="1"/>
      <c r="D226" s="1"/>
      <c r="E226" s="1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7"/>
      <c r="B227" s="1"/>
      <c r="C227" s="1"/>
      <c r="D227" s="1"/>
      <c r="E227" s="1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7"/>
      <c r="B228" s="1"/>
      <c r="C228" s="1"/>
      <c r="D228" s="1"/>
      <c r="E228" s="1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7"/>
      <c r="B229" s="1"/>
      <c r="C229" s="1"/>
      <c r="D229" s="1"/>
      <c r="E229" s="1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7"/>
      <c r="B230" s="1"/>
      <c r="C230" s="1"/>
      <c r="D230" s="1"/>
      <c r="E230" s="1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7"/>
      <c r="B231" s="1"/>
      <c r="C231" s="1"/>
      <c r="D231" s="1"/>
      <c r="E231" s="1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7"/>
      <c r="B232" s="1"/>
      <c r="C232" s="1"/>
      <c r="D232" s="1"/>
      <c r="E232" s="1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7"/>
      <c r="B233" s="1"/>
      <c r="C233" s="1"/>
      <c r="D233" s="1"/>
      <c r="E233" s="1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7"/>
      <c r="B234" s="1"/>
      <c r="C234" s="1"/>
      <c r="D234" s="1"/>
      <c r="E234" s="1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7"/>
      <c r="B235" s="1"/>
      <c r="C235" s="1"/>
      <c r="D235" s="1"/>
      <c r="E235" s="1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7"/>
      <c r="B236" s="1"/>
      <c r="C236" s="1"/>
      <c r="D236" s="1"/>
      <c r="E236" s="1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7"/>
      <c r="B237" s="1"/>
      <c r="C237" s="1"/>
      <c r="D237" s="1"/>
      <c r="E237" s="1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7"/>
      <c r="B238" s="1"/>
      <c r="C238" s="1"/>
      <c r="D238" s="1"/>
      <c r="E238" s="1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7"/>
      <c r="B239" s="1"/>
      <c r="C239" s="1"/>
      <c r="D239" s="1"/>
      <c r="E239" s="1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7"/>
      <c r="B240" s="1"/>
      <c r="C240" s="1"/>
      <c r="D240" s="1"/>
      <c r="E240" s="1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7"/>
      <c r="B241" s="1"/>
      <c r="C241" s="1"/>
      <c r="D241" s="1"/>
      <c r="E241" s="1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/>
    <row r="243" spans="1:26" ht="15.75" customHeight="1" x14ac:dyDescent="0.25"/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2">
    <mergeCell ref="E33:E38"/>
    <mergeCell ref="F33:F38"/>
    <mergeCell ref="C36:C37"/>
    <mergeCell ref="D36:D37"/>
    <mergeCell ref="E13:E15"/>
    <mergeCell ref="E19:E20"/>
    <mergeCell ref="F19:F20"/>
    <mergeCell ref="E22:E23"/>
    <mergeCell ref="F22:F23"/>
    <mergeCell ref="E25:E26"/>
    <mergeCell ref="F25:F26"/>
    <mergeCell ref="F13:F15"/>
    <mergeCell ref="E27:E28"/>
    <mergeCell ref="F27:F28"/>
    <mergeCell ref="E31:E32"/>
    <mergeCell ref="F31:F32"/>
    <mergeCell ref="E4:E6"/>
    <mergeCell ref="F4:F6"/>
    <mergeCell ref="E8:E9"/>
    <mergeCell ref="F8:F9"/>
    <mergeCell ref="E11:E12"/>
    <mergeCell ref="F11:F12"/>
  </mergeCells>
  <pageMargins left="0.7" right="0.7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11.42578125" customWidth="1"/>
    <col min="2" max="2" width="15.7109375" customWidth="1"/>
    <col min="3" max="3" width="37" customWidth="1"/>
    <col min="4" max="4" width="15.7109375" customWidth="1"/>
    <col min="5" max="5" width="29.140625" customWidth="1"/>
    <col min="6" max="6" width="20.28515625" customWidth="1"/>
    <col min="7" max="7" width="32.140625" customWidth="1"/>
    <col min="8" max="26" width="10.7109375" customWidth="1"/>
  </cols>
  <sheetData>
    <row r="1" spans="1:26" ht="18.75" x14ac:dyDescent="0.25">
      <c r="A1" s="39" t="s">
        <v>2</v>
      </c>
      <c r="B1" s="39" t="s">
        <v>3</v>
      </c>
      <c r="C1" s="39" t="s">
        <v>4</v>
      </c>
      <c r="D1" s="39" t="s">
        <v>1</v>
      </c>
      <c r="E1" s="39" t="s">
        <v>53</v>
      </c>
      <c r="F1" s="39" t="s">
        <v>54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x14ac:dyDescent="0.25">
      <c r="A2" s="10">
        <v>1</v>
      </c>
      <c r="B2" s="40" t="s">
        <v>55</v>
      </c>
      <c r="C2" s="41" t="s">
        <v>56</v>
      </c>
      <c r="D2" s="42">
        <v>25</v>
      </c>
      <c r="E2" s="42" t="s">
        <v>57</v>
      </c>
      <c r="F2" s="30">
        <f t="shared" ref="F2:F3" si="0">D2</f>
        <v>25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59">
        <v>2</v>
      </c>
      <c r="B3" s="60" t="s">
        <v>58</v>
      </c>
      <c r="C3" s="61" t="s">
        <v>59</v>
      </c>
      <c r="D3" s="62">
        <v>5</v>
      </c>
      <c r="E3" s="62" t="s">
        <v>60</v>
      </c>
      <c r="F3" s="30">
        <f t="shared" si="0"/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63">
        <v>3</v>
      </c>
      <c r="B4" s="41" t="s">
        <v>61</v>
      </c>
      <c r="C4" s="43" t="s">
        <v>62</v>
      </c>
      <c r="D4" s="44">
        <v>6</v>
      </c>
      <c r="E4" s="135" t="s">
        <v>63</v>
      </c>
      <c r="F4" s="136">
        <f>SUM(D4:D6)</f>
        <v>18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5">
      <c r="A5" s="64">
        <v>4</v>
      </c>
      <c r="B5" s="40" t="s">
        <v>64</v>
      </c>
      <c r="C5" s="41" t="s">
        <v>62</v>
      </c>
      <c r="D5" s="42">
        <v>6</v>
      </c>
      <c r="E5" s="123"/>
      <c r="F5" s="1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65">
        <v>5</v>
      </c>
      <c r="B6" s="40" t="s">
        <v>65</v>
      </c>
      <c r="C6" s="41" t="s">
        <v>62</v>
      </c>
      <c r="D6" s="42">
        <v>6</v>
      </c>
      <c r="E6" s="124"/>
      <c r="F6" s="1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5">
      <c r="A7" s="65">
        <v>6</v>
      </c>
      <c r="B7" s="60" t="s">
        <v>65</v>
      </c>
      <c r="C7" s="61" t="s">
        <v>66</v>
      </c>
      <c r="D7" s="62">
        <v>8</v>
      </c>
      <c r="E7" s="62" t="s">
        <v>67</v>
      </c>
      <c r="F7" s="30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66">
        <v>7</v>
      </c>
      <c r="B8" s="45" t="s">
        <v>68</v>
      </c>
      <c r="C8" s="46" t="s">
        <v>69</v>
      </c>
      <c r="D8" s="47">
        <v>6</v>
      </c>
      <c r="E8" s="137" t="s">
        <v>41</v>
      </c>
      <c r="F8" s="136">
        <f>SUM(D8:D9)</f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65">
        <v>8</v>
      </c>
      <c r="B9" s="45" t="s">
        <v>65</v>
      </c>
      <c r="C9" s="46" t="s">
        <v>70</v>
      </c>
      <c r="D9" s="47">
        <v>4</v>
      </c>
      <c r="E9" s="124"/>
      <c r="F9" s="12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66">
        <v>9</v>
      </c>
      <c r="B10" s="60" t="s">
        <v>68</v>
      </c>
      <c r="C10" s="61" t="s">
        <v>71</v>
      </c>
      <c r="D10" s="62">
        <v>8</v>
      </c>
      <c r="E10" s="62" t="s">
        <v>72</v>
      </c>
      <c r="F10" s="30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66">
        <v>10</v>
      </c>
      <c r="B11" s="45" t="s">
        <v>68</v>
      </c>
      <c r="C11" s="46" t="s">
        <v>73</v>
      </c>
      <c r="D11" s="47">
        <v>5</v>
      </c>
      <c r="E11" s="137" t="s">
        <v>17</v>
      </c>
      <c r="F11" s="136">
        <f>SUM(D11:D12)</f>
        <v>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65">
        <v>11</v>
      </c>
      <c r="B12" s="45" t="s">
        <v>65</v>
      </c>
      <c r="C12" s="46" t="s">
        <v>74</v>
      </c>
      <c r="D12" s="47">
        <v>2</v>
      </c>
      <c r="E12" s="124"/>
      <c r="F12" s="12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0">
        <v>12</v>
      </c>
      <c r="B13" s="60" t="s">
        <v>55</v>
      </c>
      <c r="C13" s="61" t="s">
        <v>75</v>
      </c>
      <c r="D13" s="62">
        <v>10</v>
      </c>
      <c r="E13" s="141" t="s">
        <v>76</v>
      </c>
      <c r="F13" s="136">
        <f>SUM(D13:D15)</f>
        <v>22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66">
        <v>13</v>
      </c>
      <c r="B14" s="60" t="s">
        <v>68</v>
      </c>
      <c r="C14" s="61" t="s">
        <v>77</v>
      </c>
      <c r="D14" s="62">
        <v>6</v>
      </c>
      <c r="E14" s="123"/>
      <c r="F14" s="12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59">
        <v>14</v>
      </c>
      <c r="B15" s="60" t="s">
        <v>58</v>
      </c>
      <c r="C15" s="61" t="s">
        <v>77</v>
      </c>
      <c r="D15" s="62">
        <v>6</v>
      </c>
      <c r="E15" s="124"/>
      <c r="F15" s="1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5.25" customHeight="1" x14ac:dyDescent="0.25">
      <c r="A16" s="66">
        <v>15</v>
      </c>
      <c r="B16" s="45" t="s">
        <v>68</v>
      </c>
      <c r="C16" s="46" t="s">
        <v>78</v>
      </c>
      <c r="D16" s="47">
        <v>8</v>
      </c>
      <c r="E16" s="47" t="s">
        <v>50</v>
      </c>
      <c r="F16" s="30">
        <v>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x14ac:dyDescent="0.25">
      <c r="A17" s="59">
        <v>16</v>
      </c>
      <c r="B17" s="60" t="s">
        <v>58</v>
      </c>
      <c r="C17" s="61" t="s">
        <v>79</v>
      </c>
      <c r="D17" s="62">
        <v>5</v>
      </c>
      <c r="E17" s="62" t="s">
        <v>80</v>
      </c>
      <c r="F17" s="30">
        <f t="shared" ref="F17:F18" si="1">D17</f>
        <v>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9">
        <v>17</v>
      </c>
      <c r="B18" s="45" t="s">
        <v>58</v>
      </c>
      <c r="C18" s="46" t="s">
        <v>82</v>
      </c>
      <c r="D18" s="47">
        <v>6</v>
      </c>
      <c r="E18" s="47" t="s">
        <v>83</v>
      </c>
      <c r="F18" s="30">
        <f t="shared" si="1"/>
        <v>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59">
        <v>18</v>
      </c>
      <c r="B19" s="60" t="s">
        <v>58</v>
      </c>
      <c r="C19" s="61" t="s">
        <v>84</v>
      </c>
      <c r="D19" s="62">
        <v>5</v>
      </c>
      <c r="E19" s="141" t="s">
        <v>85</v>
      </c>
      <c r="F19" s="136">
        <f>SUM(D19:D20)</f>
        <v>11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2.75" customHeight="1" x14ac:dyDescent="0.25">
      <c r="A20" s="64">
        <v>19</v>
      </c>
      <c r="B20" s="60" t="s">
        <v>64</v>
      </c>
      <c r="C20" s="61" t="s">
        <v>86</v>
      </c>
      <c r="D20" s="62">
        <v>6</v>
      </c>
      <c r="E20" s="124"/>
      <c r="F20" s="12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4">
        <v>20</v>
      </c>
      <c r="B21" s="45" t="s">
        <v>64</v>
      </c>
      <c r="C21" s="46" t="s">
        <v>87</v>
      </c>
      <c r="D21" s="47">
        <v>6</v>
      </c>
      <c r="E21" s="47" t="s">
        <v>88</v>
      </c>
      <c r="F21" s="30">
        <f>D21</f>
        <v>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9">
        <v>21</v>
      </c>
      <c r="B22" s="60" t="s">
        <v>58</v>
      </c>
      <c r="C22" s="61" t="s">
        <v>89</v>
      </c>
      <c r="D22" s="62">
        <v>6</v>
      </c>
      <c r="E22" s="141" t="s">
        <v>90</v>
      </c>
      <c r="F22" s="136">
        <f>SUM(D22:D23)</f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4">
        <v>22</v>
      </c>
      <c r="B23" s="60" t="s">
        <v>64</v>
      </c>
      <c r="C23" s="61" t="s">
        <v>91</v>
      </c>
      <c r="D23" s="62">
        <v>6</v>
      </c>
      <c r="E23" s="124"/>
      <c r="F23" s="12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63">
        <v>23</v>
      </c>
      <c r="B24" s="46" t="s">
        <v>61</v>
      </c>
      <c r="C24" s="48" t="s">
        <v>112</v>
      </c>
      <c r="D24" s="49">
        <v>4</v>
      </c>
      <c r="E24" s="47" t="s">
        <v>51</v>
      </c>
      <c r="F24" s="30">
        <f>D24</f>
        <v>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63">
        <v>24</v>
      </c>
      <c r="B25" s="61" t="s">
        <v>61</v>
      </c>
      <c r="C25" s="67" t="s">
        <v>93</v>
      </c>
      <c r="D25" s="68">
        <v>4</v>
      </c>
      <c r="E25" s="141" t="s">
        <v>19</v>
      </c>
      <c r="F25" s="136">
        <f>SUM(D25:D26)</f>
        <v>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3">
        <v>25</v>
      </c>
      <c r="B26" s="61" t="s">
        <v>61</v>
      </c>
      <c r="C26" s="67" t="s">
        <v>94</v>
      </c>
      <c r="D26" s="68">
        <v>3</v>
      </c>
      <c r="E26" s="124"/>
      <c r="F26" s="12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5">
        <v>26</v>
      </c>
      <c r="B27" s="51" t="s">
        <v>65</v>
      </c>
      <c r="C27" s="52" t="s">
        <v>95</v>
      </c>
      <c r="D27" s="53">
        <v>4</v>
      </c>
      <c r="E27" s="138"/>
      <c r="F27" s="140">
        <f>SUM(D27:D28)</f>
        <v>10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64">
        <v>27</v>
      </c>
      <c r="B28" s="51" t="s">
        <v>64</v>
      </c>
      <c r="C28" s="52" t="s">
        <v>97</v>
      </c>
      <c r="D28" s="53">
        <v>6</v>
      </c>
      <c r="E28" s="124"/>
      <c r="F28" s="1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64">
        <v>28</v>
      </c>
      <c r="B29" s="60" t="s">
        <v>64</v>
      </c>
      <c r="C29" s="61" t="s">
        <v>98</v>
      </c>
      <c r="D29" s="62">
        <v>2</v>
      </c>
      <c r="E29" s="62" t="s">
        <v>99</v>
      </c>
      <c r="F29" s="54">
        <f t="shared" ref="F29:F30" si="2">D29</f>
        <v>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0">
        <v>29</v>
      </c>
      <c r="B30" s="51" t="s">
        <v>58</v>
      </c>
      <c r="C30" s="52" t="s">
        <v>100</v>
      </c>
      <c r="D30" s="53">
        <v>2</v>
      </c>
      <c r="E30" s="53" t="s">
        <v>101</v>
      </c>
      <c r="F30" s="54">
        <f t="shared" si="2"/>
        <v>2</v>
      </c>
      <c r="G30" s="1" t="s">
        <v>101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63">
        <v>30</v>
      </c>
      <c r="B31" s="61" t="s">
        <v>61</v>
      </c>
      <c r="C31" s="61" t="s">
        <v>102</v>
      </c>
      <c r="D31" s="68">
        <v>5</v>
      </c>
      <c r="E31" s="141" t="s">
        <v>103</v>
      </c>
      <c r="F31" s="136">
        <f>SUM(D31:D32)</f>
        <v>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63">
        <v>31</v>
      </c>
      <c r="B32" s="61" t="s">
        <v>61</v>
      </c>
      <c r="C32" s="67" t="s">
        <v>47</v>
      </c>
      <c r="D32" s="68">
        <v>2</v>
      </c>
      <c r="E32" s="124"/>
      <c r="F32" s="1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 x14ac:dyDescent="0.25">
      <c r="A33" s="66">
        <v>32</v>
      </c>
      <c r="B33" s="51" t="s">
        <v>68</v>
      </c>
      <c r="C33" s="52" t="s">
        <v>104</v>
      </c>
      <c r="D33" s="53">
        <v>2</v>
      </c>
      <c r="E33" s="138" t="s">
        <v>18</v>
      </c>
      <c r="F33" s="136">
        <f>SUM(D33:D38)</f>
        <v>12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 x14ac:dyDescent="0.25">
      <c r="A34" s="59">
        <v>33</v>
      </c>
      <c r="B34" s="51" t="s">
        <v>58</v>
      </c>
      <c r="C34" s="52" t="s">
        <v>105</v>
      </c>
      <c r="D34" s="53">
        <v>4</v>
      </c>
      <c r="E34" s="123"/>
      <c r="F34" s="1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25">
      <c r="A35" s="59">
        <v>34</v>
      </c>
      <c r="B35" s="51" t="s">
        <v>58</v>
      </c>
      <c r="C35" s="52" t="s">
        <v>104</v>
      </c>
      <c r="D35" s="53">
        <v>2</v>
      </c>
      <c r="E35" s="123"/>
      <c r="F35" s="1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 x14ac:dyDescent="0.25">
      <c r="A36" s="65">
        <v>35</v>
      </c>
      <c r="B36" s="51" t="s">
        <v>65</v>
      </c>
      <c r="C36" s="139" t="s">
        <v>98</v>
      </c>
      <c r="D36" s="138">
        <v>2</v>
      </c>
      <c r="E36" s="123"/>
      <c r="F36" s="1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25">
      <c r="A37" s="63">
        <v>36</v>
      </c>
      <c r="B37" s="52" t="s">
        <v>61</v>
      </c>
      <c r="C37" s="124"/>
      <c r="D37" s="124"/>
      <c r="E37" s="123"/>
      <c r="F37" s="1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5">
      <c r="A38" s="64">
        <v>37</v>
      </c>
      <c r="B38" s="51" t="s">
        <v>64</v>
      </c>
      <c r="C38" s="52" t="s">
        <v>106</v>
      </c>
      <c r="D38" s="53">
        <v>2</v>
      </c>
      <c r="E38" s="124"/>
      <c r="F38" s="1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/>
      <c r="B39" s="56"/>
      <c r="C39" s="1" t="s">
        <v>107</v>
      </c>
      <c r="D39" s="1">
        <f>SUM(D2:D38)</f>
        <v>195</v>
      </c>
      <c r="E39" s="1"/>
      <c r="F39" s="14">
        <f>SUM(F2:F38)</f>
        <v>195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/>
      <c r="B40" s="57"/>
      <c r="C40" s="1" t="s">
        <v>108</v>
      </c>
      <c r="D40" s="1"/>
      <c r="E40" s="1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/>
      <c r="B41" s="58"/>
      <c r="C41" s="1" t="s">
        <v>109</v>
      </c>
      <c r="D41" s="1"/>
      <c r="E41" s="1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/>
      <c r="B42" s="1"/>
      <c r="C42" s="1"/>
      <c r="D42" s="1"/>
      <c r="E42" s="1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/>
      <c r="B43" s="1"/>
      <c r="C43" s="1"/>
      <c r="D43" s="1"/>
      <c r="E43" s="1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/>
      <c r="B44" s="1"/>
      <c r="C44" s="1"/>
      <c r="D44" s="1"/>
      <c r="E44" s="1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/>
      <c r="B45" s="1"/>
      <c r="C45" s="1"/>
      <c r="D45" s="1"/>
      <c r="E45" s="1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/>
      <c r="B46" s="1"/>
      <c r="C46" s="1"/>
      <c r="D46" s="1"/>
      <c r="E46" s="1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7"/>
      <c r="B47" s="1"/>
      <c r="C47" s="1"/>
      <c r="D47" s="1"/>
      <c r="E47" s="1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/>
      <c r="B48" s="1"/>
      <c r="C48" s="1"/>
      <c r="D48" s="1"/>
      <c r="E48" s="1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/>
      <c r="B49" s="1"/>
      <c r="C49" s="1"/>
      <c r="D49" s="1"/>
      <c r="E49" s="1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/>
      <c r="B50" s="1"/>
      <c r="C50" s="1"/>
      <c r="D50" s="1"/>
      <c r="E50" s="1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7"/>
      <c r="B51" s="1"/>
      <c r="C51" s="1"/>
      <c r="D51" s="1"/>
      <c r="E51" s="1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/>
      <c r="B52" s="1"/>
      <c r="C52" s="1"/>
      <c r="D52" s="1"/>
      <c r="E52" s="1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/>
      <c r="B53" s="1"/>
      <c r="C53" s="1"/>
      <c r="D53" s="1"/>
      <c r="E53" s="1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/>
      <c r="B54" s="1"/>
      <c r="C54" s="1"/>
      <c r="D54" s="1"/>
      <c r="E54" s="1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/>
      <c r="B55" s="1"/>
      <c r="C55" s="1"/>
      <c r="D55" s="1"/>
      <c r="E55" s="1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/>
      <c r="B56" s="1"/>
      <c r="C56" s="1"/>
      <c r="D56" s="1"/>
      <c r="E56" s="1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/>
      <c r="B57" s="1"/>
      <c r="C57" s="1"/>
      <c r="D57" s="1"/>
      <c r="E57" s="1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/>
      <c r="B58" s="1"/>
      <c r="C58" s="1"/>
      <c r="D58" s="1"/>
      <c r="E58" s="1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"/>
      <c r="B59" s="1"/>
      <c r="C59" s="1"/>
      <c r="D59" s="1"/>
      <c r="E59" s="1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7"/>
      <c r="B60" s="1"/>
      <c r="C60" s="1"/>
      <c r="D60" s="1"/>
      <c r="E60" s="1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7"/>
      <c r="B61" s="1"/>
      <c r="C61" s="1"/>
      <c r="D61" s="1"/>
      <c r="E61" s="1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7"/>
      <c r="B62" s="1"/>
      <c r="C62" s="1"/>
      <c r="D62" s="1"/>
      <c r="E62" s="1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"/>
      <c r="B63" s="1"/>
      <c r="C63" s="1"/>
      <c r="D63" s="1"/>
      <c r="E63" s="1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1"/>
      <c r="C64" s="1"/>
      <c r="D64" s="1"/>
      <c r="E64" s="1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1"/>
      <c r="C65" s="1"/>
      <c r="D65" s="1"/>
      <c r="E65" s="1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1"/>
      <c r="C66" s="1"/>
      <c r="D66" s="1"/>
      <c r="E66" s="1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7"/>
      <c r="B67" s="1"/>
      <c r="C67" s="1"/>
      <c r="D67" s="1"/>
      <c r="E67" s="1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7"/>
      <c r="B68" s="1"/>
      <c r="C68" s="1"/>
      <c r="D68" s="1"/>
      <c r="E68" s="1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"/>
      <c r="B69" s="1"/>
      <c r="C69" s="1"/>
      <c r="D69" s="1"/>
      <c r="E69" s="1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7"/>
      <c r="B70" s="1"/>
      <c r="C70" s="1"/>
      <c r="D70" s="1"/>
      <c r="E70" s="1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7"/>
      <c r="B71" s="1"/>
      <c r="C71" s="1"/>
      <c r="D71" s="1"/>
      <c r="E71" s="1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7"/>
      <c r="B72" s="1"/>
      <c r="C72" s="1"/>
      <c r="D72" s="1"/>
      <c r="E72" s="1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7"/>
      <c r="B73" s="1"/>
      <c r="C73" s="1"/>
      <c r="D73" s="1"/>
      <c r="E73" s="1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7"/>
      <c r="B74" s="1"/>
      <c r="C74" s="1"/>
      <c r="D74" s="1"/>
      <c r="E74" s="1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7"/>
      <c r="B75" s="1"/>
      <c r="C75" s="1"/>
      <c r="D75" s="1"/>
      <c r="E75" s="1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7"/>
      <c r="B76" s="1"/>
      <c r="C76" s="1"/>
      <c r="D76" s="1"/>
      <c r="E76" s="1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7"/>
      <c r="B77" s="1"/>
      <c r="C77" s="1"/>
      <c r="D77" s="1"/>
      <c r="E77" s="1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7"/>
      <c r="B78" s="1"/>
      <c r="C78" s="1"/>
      <c r="D78" s="1"/>
      <c r="E78" s="1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"/>
      <c r="B79" s="1"/>
      <c r="C79" s="1"/>
      <c r="D79" s="1"/>
      <c r="E79" s="1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7"/>
      <c r="B80" s="1"/>
      <c r="C80" s="1"/>
      <c r="D80" s="1"/>
      <c r="E80" s="1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7"/>
      <c r="B81" s="1"/>
      <c r="C81" s="1"/>
      <c r="D81" s="1"/>
      <c r="E81" s="1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"/>
      <c r="B82" s="1"/>
      <c r="C82" s="1"/>
      <c r="D82" s="1"/>
      <c r="E82" s="1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7"/>
      <c r="B83" s="1"/>
      <c r="C83" s="1"/>
      <c r="D83" s="1"/>
      <c r="E83" s="1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7"/>
      <c r="B84" s="1"/>
      <c r="C84" s="1"/>
      <c r="D84" s="1"/>
      <c r="E84" s="1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7"/>
      <c r="B85" s="1"/>
      <c r="C85" s="1"/>
      <c r="D85" s="1"/>
      <c r="E85" s="1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7"/>
      <c r="B86" s="1"/>
      <c r="C86" s="1"/>
      <c r="D86" s="1"/>
      <c r="E86" s="1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7"/>
      <c r="B87" s="1"/>
      <c r="C87" s="1"/>
      <c r="D87" s="1"/>
      <c r="E87" s="1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7"/>
      <c r="B88" s="1"/>
      <c r="C88" s="1"/>
      <c r="D88" s="1"/>
      <c r="E88" s="1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7"/>
      <c r="B89" s="1"/>
      <c r="C89" s="1"/>
      <c r="D89" s="1"/>
      <c r="E89" s="1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7"/>
      <c r="B90" s="1"/>
      <c r="C90" s="1"/>
      <c r="D90" s="1"/>
      <c r="E90" s="1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7"/>
      <c r="B91" s="1"/>
      <c r="C91" s="1"/>
      <c r="D91" s="1"/>
      <c r="E91" s="1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7"/>
      <c r="B92" s="1"/>
      <c r="C92" s="1"/>
      <c r="D92" s="1"/>
      <c r="E92" s="1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7"/>
      <c r="B93" s="1"/>
      <c r="C93" s="1"/>
      <c r="D93" s="1"/>
      <c r="E93" s="1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7"/>
      <c r="B94" s="1"/>
      <c r="C94" s="1"/>
      <c r="D94" s="1"/>
      <c r="E94" s="1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7"/>
      <c r="B95" s="1"/>
      <c r="C95" s="1"/>
      <c r="D95" s="1"/>
      <c r="E95" s="1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7"/>
      <c r="B96" s="1"/>
      <c r="C96" s="1"/>
      <c r="D96" s="1"/>
      <c r="E96" s="1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7"/>
      <c r="B97" s="1"/>
      <c r="C97" s="1"/>
      <c r="D97" s="1"/>
      <c r="E97" s="1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7"/>
      <c r="B98" s="1"/>
      <c r="C98" s="1"/>
      <c r="D98" s="1"/>
      <c r="E98" s="1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7"/>
      <c r="B99" s="1"/>
      <c r="C99" s="1"/>
      <c r="D99" s="1"/>
      <c r="E99" s="1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7"/>
      <c r="B100" s="1"/>
      <c r="C100" s="1"/>
      <c r="D100" s="1"/>
      <c r="E100" s="1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7"/>
      <c r="B101" s="1"/>
      <c r="C101" s="1"/>
      <c r="D101" s="1"/>
      <c r="E101" s="1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7"/>
      <c r="B102" s="1"/>
      <c r="C102" s="1"/>
      <c r="D102" s="1"/>
      <c r="E102" s="1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7"/>
      <c r="B103" s="1"/>
      <c r="C103" s="1"/>
      <c r="D103" s="1"/>
      <c r="E103" s="1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7"/>
      <c r="B104" s="1"/>
      <c r="C104" s="1"/>
      <c r="D104" s="1"/>
      <c r="E104" s="1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7"/>
      <c r="B105" s="1"/>
      <c r="C105" s="1"/>
      <c r="D105" s="1"/>
      <c r="E105" s="1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7"/>
      <c r="B106" s="1"/>
      <c r="C106" s="1"/>
      <c r="D106" s="1"/>
      <c r="E106" s="1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7"/>
      <c r="B107" s="1"/>
      <c r="C107" s="1"/>
      <c r="D107" s="1"/>
      <c r="E107" s="1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7"/>
      <c r="B108" s="1"/>
      <c r="C108" s="1"/>
      <c r="D108" s="1"/>
      <c r="E108" s="1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7"/>
      <c r="B109" s="1"/>
      <c r="C109" s="1"/>
      <c r="D109" s="1"/>
      <c r="E109" s="1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7"/>
      <c r="B110" s="1"/>
      <c r="C110" s="1"/>
      <c r="D110" s="1"/>
      <c r="E110" s="1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7"/>
      <c r="B111" s="1"/>
      <c r="C111" s="1"/>
      <c r="D111" s="1"/>
      <c r="E111" s="1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7"/>
      <c r="B112" s="1"/>
      <c r="C112" s="1"/>
      <c r="D112" s="1"/>
      <c r="E112" s="1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7"/>
      <c r="B113" s="1"/>
      <c r="C113" s="1"/>
      <c r="D113" s="1"/>
      <c r="E113" s="1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7"/>
      <c r="B114" s="1"/>
      <c r="C114" s="1"/>
      <c r="D114" s="1"/>
      <c r="E114" s="1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7"/>
      <c r="B115" s="1"/>
      <c r="C115" s="1"/>
      <c r="D115" s="1"/>
      <c r="E115" s="1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7"/>
      <c r="B116" s="1"/>
      <c r="C116" s="1"/>
      <c r="D116" s="1"/>
      <c r="E116" s="1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7"/>
      <c r="B117" s="1"/>
      <c r="C117" s="1"/>
      <c r="D117" s="1"/>
      <c r="E117" s="1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7"/>
      <c r="B118" s="1"/>
      <c r="C118" s="1"/>
      <c r="D118" s="1"/>
      <c r="E118" s="1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7"/>
      <c r="B119" s="1"/>
      <c r="C119" s="1"/>
      <c r="D119" s="1"/>
      <c r="E119" s="1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7"/>
      <c r="B120" s="1"/>
      <c r="C120" s="1"/>
      <c r="D120" s="1"/>
      <c r="E120" s="1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7"/>
      <c r="B121" s="1"/>
      <c r="C121" s="1"/>
      <c r="D121" s="1"/>
      <c r="E121" s="1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7"/>
      <c r="B122" s="1"/>
      <c r="C122" s="1"/>
      <c r="D122" s="1"/>
      <c r="E122" s="1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7"/>
      <c r="B123" s="1"/>
      <c r="C123" s="1"/>
      <c r="D123" s="1"/>
      <c r="E123" s="1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7"/>
      <c r="B124" s="1"/>
      <c r="C124" s="1"/>
      <c r="D124" s="1"/>
      <c r="E124" s="1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7"/>
      <c r="B125" s="1"/>
      <c r="C125" s="1"/>
      <c r="D125" s="1"/>
      <c r="E125" s="1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7"/>
      <c r="B126" s="1"/>
      <c r="C126" s="1"/>
      <c r="D126" s="1"/>
      <c r="E126" s="1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7"/>
      <c r="B127" s="1"/>
      <c r="C127" s="1"/>
      <c r="D127" s="1"/>
      <c r="E127" s="1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7"/>
      <c r="B128" s="1"/>
      <c r="C128" s="1"/>
      <c r="D128" s="1"/>
      <c r="E128" s="1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7"/>
      <c r="B129" s="1"/>
      <c r="C129" s="1"/>
      <c r="D129" s="1"/>
      <c r="E129" s="1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7"/>
      <c r="B130" s="1"/>
      <c r="C130" s="1"/>
      <c r="D130" s="1"/>
      <c r="E130" s="1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7"/>
      <c r="B131" s="1"/>
      <c r="C131" s="1"/>
      <c r="D131" s="1"/>
      <c r="E131" s="1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7"/>
      <c r="B132" s="1"/>
      <c r="C132" s="1"/>
      <c r="D132" s="1"/>
      <c r="E132" s="1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7"/>
      <c r="B133" s="1"/>
      <c r="C133" s="1"/>
      <c r="D133" s="1"/>
      <c r="E133" s="1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7"/>
      <c r="B134" s="1"/>
      <c r="C134" s="1"/>
      <c r="D134" s="1"/>
      <c r="E134" s="1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7"/>
      <c r="B135" s="1"/>
      <c r="C135" s="1"/>
      <c r="D135" s="1"/>
      <c r="E135" s="1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7"/>
      <c r="B136" s="1"/>
      <c r="C136" s="1"/>
      <c r="D136" s="1"/>
      <c r="E136" s="1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7"/>
      <c r="B137" s="1"/>
      <c r="C137" s="1"/>
      <c r="D137" s="1"/>
      <c r="E137" s="1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7"/>
      <c r="B138" s="1"/>
      <c r="C138" s="1"/>
      <c r="D138" s="1"/>
      <c r="E138" s="1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"/>
      <c r="B139" s="1"/>
      <c r="C139" s="1"/>
      <c r="D139" s="1"/>
      <c r="E139" s="1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7"/>
      <c r="B140" s="1"/>
      <c r="C140" s="1"/>
      <c r="D140" s="1"/>
      <c r="E140" s="1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7"/>
      <c r="B141" s="1"/>
      <c r="C141" s="1"/>
      <c r="D141" s="1"/>
      <c r="E141" s="1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7"/>
      <c r="B142" s="1"/>
      <c r="C142" s="1"/>
      <c r="D142" s="1"/>
      <c r="E142" s="1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7"/>
      <c r="B143" s="1"/>
      <c r="C143" s="1"/>
      <c r="D143" s="1"/>
      <c r="E143" s="1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7"/>
      <c r="B144" s="1"/>
      <c r="C144" s="1"/>
      <c r="D144" s="1"/>
      <c r="E144" s="1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7"/>
      <c r="B145" s="1"/>
      <c r="C145" s="1"/>
      <c r="D145" s="1"/>
      <c r="E145" s="1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7"/>
      <c r="B146" s="1"/>
      <c r="C146" s="1"/>
      <c r="D146" s="1"/>
      <c r="E146" s="1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7"/>
      <c r="B147" s="1"/>
      <c r="C147" s="1"/>
      <c r="D147" s="1"/>
      <c r="E147" s="1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7"/>
      <c r="B148" s="1"/>
      <c r="C148" s="1"/>
      <c r="D148" s="1"/>
      <c r="E148" s="1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7"/>
      <c r="B149" s="1"/>
      <c r="C149" s="1"/>
      <c r="D149" s="1"/>
      <c r="E149" s="1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7"/>
      <c r="B150" s="1"/>
      <c r="C150" s="1"/>
      <c r="D150" s="1"/>
      <c r="E150" s="1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7"/>
      <c r="B151" s="1"/>
      <c r="C151" s="1"/>
      <c r="D151" s="1"/>
      <c r="E151" s="1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7"/>
      <c r="B152" s="1"/>
      <c r="C152" s="1"/>
      <c r="D152" s="1"/>
      <c r="E152" s="1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7"/>
      <c r="B153" s="1"/>
      <c r="C153" s="1"/>
      <c r="D153" s="1"/>
      <c r="E153" s="1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7"/>
      <c r="B154" s="1"/>
      <c r="C154" s="1"/>
      <c r="D154" s="1"/>
      <c r="E154" s="1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7"/>
      <c r="B155" s="1"/>
      <c r="C155" s="1"/>
      <c r="D155" s="1"/>
      <c r="E155" s="1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7"/>
      <c r="B156" s="1"/>
      <c r="C156" s="1"/>
      <c r="D156" s="1"/>
      <c r="E156" s="1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7"/>
      <c r="B157" s="1"/>
      <c r="C157" s="1"/>
      <c r="D157" s="1"/>
      <c r="E157" s="1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7"/>
      <c r="B158" s="1"/>
      <c r="C158" s="1"/>
      <c r="D158" s="1"/>
      <c r="E158" s="1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7"/>
      <c r="B159" s="1"/>
      <c r="C159" s="1"/>
      <c r="D159" s="1"/>
      <c r="E159" s="1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7"/>
      <c r="B160" s="1"/>
      <c r="C160" s="1"/>
      <c r="D160" s="1"/>
      <c r="E160" s="1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7"/>
      <c r="B161" s="1"/>
      <c r="C161" s="1"/>
      <c r="D161" s="1"/>
      <c r="E161" s="1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7"/>
      <c r="B162" s="1"/>
      <c r="C162" s="1"/>
      <c r="D162" s="1"/>
      <c r="E162" s="1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7"/>
      <c r="B163" s="1"/>
      <c r="C163" s="1"/>
      <c r="D163" s="1"/>
      <c r="E163" s="1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7"/>
      <c r="B164" s="1"/>
      <c r="C164" s="1"/>
      <c r="D164" s="1"/>
      <c r="E164" s="1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7"/>
      <c r="B165" s="1"/>
      <c r="C165" s="1"/>
      <c r="D165" s="1"/>
      <c r="E165" s="1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7"/>
      <c r="B166" s="1"/>
      <c r="C166" s="1"/>
      <c r="D166" s="1"/>
      <c r="E166" s="1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7"/>
      <c r="B167" s="1"/>
      <c r="C167" s="1"/>
      <c r="D167" s="1"/>
      <c r="E167" s="1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7"/>
      <c r="B168" s="1"/>
      <c r="C168" s="1"/>
      <c r="D168" s="1"/>
      <c r="E168" s="1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7"/>
      <c r="B169" s="1"/>
      <c r="C169" s="1"/>
      <c r="D169" s="1"/>
      <c r="E169" s="1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7"/>
      <c r="B170" s="1"/>
      <c r="C170" s="1"/>
      <c r="D170" s="1"/>
      <c r="E170" s="1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7"/>
      <c r="B171" s="1"/>
      <c r="C171" s="1"/>
      <c r="D171" s="1"/>
      <c r="E171" s="1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7"/>
      <c r="B172" s="1"/>
      <c r="C172" s="1"/>
      <c r="D172" s="1"/>
      <c r="E172" s="1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7"/>
      <c r="B173" s="1"/>
      <c r="C173" s="1"/>
      <c r="D173" s="1"/>
      <c r="E173" s="1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7"/>
      <c r="B174" s="1"/>
      <c r="C174" s="1"/>
      <c r="D174" s="1"/>
      <c r="E174" s="1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7"/>
      <c r="B175" s="1"/>
      <c r="C175" s="1"/>
      <c r="D175" s="1"/>
      <c r="E175" s="1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7"/>
      <c r="B176" s="1"/>
      <c r="C176" s="1"/>
      <c r="D176" s="1"/>
      <c r="E176" s="1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7"/>
      <c r="B177" s="1"/>
      <c r="C177" s="1"/>
      <c r="D177" s="1"/>
      <c r="E177" s="1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7"/>
      <c r="B178" s="1"/>
      <c r="C178" s="1"/>
      <c r="D178" s="1"/>
      <c r="E178" s="1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7"/>
      <c r="B179" s="1"/>
      <c r="C179" s="1"/>
      <c r="D179" s="1"/>
      <c r="E179" s="1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7"/>
      <c r="B180" s="1"/>
      <c r="C180" s="1"/>
      <c r="D180" s="1"/>
      <c r="E180" s="1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7"/>
      <c r="B181" s="1"/>
      <c r="C181" s="1"/>
      <c r="D181" s="1"/>
      <c r="E181" s="1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7"/>
      <c r="B182" s="1"/>
      <c r="C182" s="1"/>
      <c r="D182" s="1"/>
      <c r="E182" s="1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7"/>
      <c r="B183" s="1"/>
      <c r="C183" s="1"/>
      <c r="D183" s="1"/>
      <c r="E183" s="1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7"/>
      <c r="B184" s="1"/>
      <c r="C184" s="1"/>
      <c r="D184" s="1"/>
      <c r="E184" s="1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7"/>
      <c r="B185" s="1"/>
      <c r="C185" s="1"/>
      <c r="D185" s="1"/>
      <c r="E185" s="1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7"/>
      <c r="B186" s="1"/>
      <c r="C186" s="1"/>
      <c r="D186" s="1"/>
      <c r="E186" s="1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7"/>
      <c r="B187" s="1"/>
      <c r="C187" s="1"/>
      <c r="D187" s="1"/>
      <c r="E187" s="1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7"/>
      <c r="B188" s="1"/>
      <c r="C188" s="1"/>
      <c r="D188" s="1"/>
      <c r="E188" s="1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7"/>
      <c r="B189" s="1"/>
      <c r="C189" s="1"/>
      <c r="D189" s="1"/>
      <c r="E189" s="1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7"/>
      <c r="B190" s="1"/>
      <c r="C190" s="1"/>
      <c r="D190" s="1"/>
      <c r="E190" s="1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7"/>
      <c r="B191" s="1"/>
      <c r="C191" s="1"/>
      <c r="D191" s="1"/>
      <c r="E191" s="1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7"/>
      <c r="B192" s="1"/>
      <c r="C192" s="1"/>
      <c r="D192" s="1"/>
      <c r="E192" s="1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7"/>
      <c r="B193" s="1"/>
      <c r="C193" s="1"/>
      <c r="D193" s="1"/>
      <c r="E193" s="1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7"/>
      <c r="B194" s="1"/>
      <c r="C194" s="1"/>
      <c r="D194" s="1"/>
      <c r="E194" s="1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7"/>
      <c r="B195" s="1"/>
      <c r="C195" s="1"/>
      <c r="D195" s="1"/>
      <c r="E195" s="1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7"/>
      <c r="B196" s="1"/>
      <c r="C196" s="1"/>
      <c r="D196" s="1"/>
      <c r="E196" s="1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7"/>
      <c r="B197" s="1"/>
      <c r="C197" s="1"/>
      <c r="D197" s="1"/>
      <c r="E197" s="1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7"/>
      <c r="B198" s="1"/>
      <c r="C198" s="1"/>
      <c r="D198" s="1"/>
      <c r="E198" s="1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7"/>
      <c r="B199" s="1"/>
      <c r="C199" s="1"/>
      <c r="D199" s="1"/>
      <c r="E199" s="1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7"/>
      <c r="B200" s="1"/>
      <c r="C200" s="1"/>
      <c r="D200" s="1"/>
      <c r="E200" s="1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7"/>
      <c r="B201" s="1"/>
      <c r="C201" s="1"/>
      <c r="D201" s="1"/>
      <c r="E201" s="1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7"/>
      <c r="B202" s="1"/>
      <c r="C202" s="1"/>
      <c r="D202" s="1"/>
      <c r="E202" s="1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7"/>
      <c r="B203" s="1"/>
      <c r="C203" s="1"/>
      <c r="D203" s="1"/>
      <c r="E203" s="1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7"/>
      <c r="B204" s="1"/>
      <c r="C204" s="1"/>
      <c r="D204" s="1"/>
      <c r="E204" s="1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7"/>
      <c r="B205" s="1"/>
      <c r="C205" s="1"/>
      <c r="D205" s="1"/>
      <c r="E205" s="1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7"/>
      <c r="B206" s="1"/>
      <c r="C206" s="1"/>
      <c r="D206" s="1"/>
      <c r="E206" s="1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7"/>
      <c r="B207" s="1"/>
      <c r="C207" s="1"/>
      <c r="D207" s="1"/>
      <c r="E207" s="1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7"/>
      <c r="B208" s="1"/>
      <c r="C208" s="1"/>
      <c r="D208" s="1"/>
      <c r="E208" s="1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7"/>
      <c r="B209" s="1"/>
      <c r="C209" s="1"/>
      <c r="D209" s="1"/>
      <c r="E209" s="1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7"/>
      <c r="B210" s="1"/>
      <c r="C210" s="1"/>
      <c r="D210" s="1"/>
      <c r="E210" s="1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7"/>
      <c r="B211" s="1"/>
      <c r="C211" s="1"/>
      <c r="D211" s="1"/>
      <c r="E211" s="1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7"/>
      <c r="B212" s="1"/>
      <c r="C212" s="1"/>
      <c r="D212" s="1"/>
      <c r="E212" s="1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7"/>
      <c r="B213" s="1"/>
      <c r="C213" s="1"/>
      <c r="D213" s="1"/>
      <c r="E213" s="1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7"/>
      <c r="B214" s="1"/>
      <c r="C214" s="1"/>
      <c r="D214" s="1"/>
      <c r="E214" s="1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7"/>
      <c r="B215" s="1"/>
      <c r="C215" s="1"/>
      <c r="D215" s="1"/>
      <c r="E215" s="1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7"/>
      <c r="B216" s="1"/>
      <c r="C216" s="1"/>
      <c r="D216" s="1"/>
      <c r="E216" s="1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7"/>
      <c r="B217" s="1"/>
      <c r="C217" s="1"/>
      <c r="D217" s="1"/>
      <c r="E217" s="1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7"/>
      <c r="B218" s="1"/>
      <c r="C218" s="1"/>
      <c r="D218" s="1"/>
      <c r="E218" s="1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7"/>
      <c r="B219" s="1"/>
      <c r="C219" s="1"/>
      <c r="D219" s="1"/>
      <c r="E219" s="1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7"/>
      <c r="B220" s="1"/>
      <c r="C220" s="1"/>
      <c r="D220" s="1"/>
      <c r="E220" s="1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7"/>
      <c r="B221" s="1"/>
      <c r="C221" s="1"/>
      <c r="D221" s="1"/>
      <c r="E221" s="1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7"/>
      <c r="B222" s="1"/>
      <c r="C222" s="1"/>
      <c r="D222" s="1"/>
      <c r="E222" s="1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7"/>
      <c r="B223" s="1"/>
      <c r="C223" s="1"/>
      <c r="D223" s="1"/>
      <c r="E223" s="1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7"/>
      <c r="B224" s="1"/>
      <c r="C224" s="1"/>
      <c r="D224" s="1"/>
      <c r="E224" s="1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7"/>
      <c r="B225" s="1"/>
      <c r="C225" s="1"/>
      <c r="D225" s="1"/>
      <c r="E225" s="1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7"/>
      <c r="B226" s="1"/>
      <c r="C226" s="1"/>
      <c r="D226" s="1"/>
      <c r="E226" s="1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7"/>
      <c r="B227" s="1"/>
      <c r="C227" s="1"/>
      <c r="D227" s="1"/>
      <c r="E227" s="1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7"/>
      <c r="B228" s="1"/>
      <c r="C228" s="1"/>
      <c r="D228" s="1"/>
      <c r="E228" s="1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7"/>
      <c r="B229" s="1"/>
      <c r="C229" s="1"/>
      <c r="D229" s="1"/>
      <c r="E229" s="1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7"/>
      <c r="B230" s="1"/>
      <c r="C230" s="1"/>
      <c r="D230" s="1"/>
      <c r="E230" s="1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7"/>
      <c r="B231" s="1"/>
      <c r="C231" s="1"/>
      <c r="D231" s="1"/>
      <c r="E231" s="1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7"/>
      <c r="B232" s="1"/>
      <c r="C232" s="1"/>
      <c r="D232" s="1"/>
      <c r="E232" s="1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7"/>
      <c r="B233" s="1"/>
      <c r="C233" s="1"/>
      <c r="D233" s="1"/>
      <c r="E233" s="1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7"/>
      <c r="B234" s="1"/>
      <c r="C234" s="1"/>
      <c r="D234" s="1"/>
      <c r="E234" s="1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7"/>
      <c r="B235" s="1"/>
      <c r="C235" s="1"/>
      <c r="D235" s="1"/>
      <c r="E235" s="1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7"/>
      <c r="B236" s="1"/>
      <c r="C236" s="1"/>
      <c r="D236" s="1"/>
      <c r="E236" s="1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7"/>
      <c r="B237" s="1"/>
      <c r="C237" s="1"/>
      <c r="D237" s="1"/>
      <c r="E237" s="1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7"/>
      <c r="B238" s="1"/>
      <c r="C238" s="1"/>
      <c r="D238" s="1"/>
      <c r="E238" s="1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7"/>
      <c r="B239" s="1"/>
      <c r="C239" s="1"/>
      <c r="D239" s="1"/>
      <c r="E239" s="1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7"/>
      <c r="B240" s="1"/>
      <c r="C240" s="1"/>
      <c r="D240" s="1"/>
      <c r="E240" s="1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7"/>
      <c r="B241" s="1"/>
      <c r="C241" s="1"/>
      <c r="D241" s="1"/>
      <c r="E241" s="1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/>
    <row r="243" spans="1:26" ht="15.75" customHeight="1" x14ac:dyDescent="0.25"/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2">
    <mergeCell ref="E33:E38"/>
    <mergeCell ref="F33:F38"/>
    <mergeCell ref="C36:C37"/>
    <mergeCell ref="D36:D37"/>
    <mergeCell ref="E13:E15"/>
    <mergeCell ref="E19:E20"/>
    <mergeCell ref="F19:F20"/>
    <mergeCell ref="E22:E23"/>
    <mergeCell ref="F22:F23"/>
    <mergeCell ref="E25:E26"/>
    <mergeCell ref="F25:F26"/>
    <mergeCell ref="F13:F15"/>
    <mergeCell ref="E27:E28"/>
    <mergeCell ref="F27:F28"/>
    <mergeCell ref="E31:E32"/>
    <mergeCell ref="F31:F32"/>
    <mergeCell ref="E4:E6"/>
    <mergeCell ref="F4:F6"/>
    <mergeCell ref="E8:E9"/>
    <mergeCell ref="F8:F9"/>
    <mergeCell ref="E11:E12"/>
    <mergeCell ref="F11:F12"/>
  </mergeCell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ACUICULTURA 5-A (2)</vt:lpstr>
      <vt:lpstr>TURISMO 10</vt:lpstr>
      <vt:lpstr>Hoja5 (2)</vt:lpstr>
      <vt:lpstr>mandar</vt:lpstr>
      <vt:lpstr>Hoja5 (3)</vt:lpstr>
      <vt:lpstr>'TURISMO 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CLEAN START</cp:lastModifiedBy>
  <cp:lastPrinted>2021-11-30T20:37:14Z</cp:lastPrinted>
  <dcterms:created xsi:type="dcterms:W3CDTF">2020-08-21T17:37:20Z</dcterms:created>
  <dcterms:modified xsi:type="dcterms:W3CDTF">2022-01-26T17:07:52Z</dcterms:modified>
</cp:coreProperties>
</file>